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ill 1940" sheetId="1" r:id="rId1"/>
    <sheet name="Webster vs. Hill, 1940" sheetId="2" r:id="rId2"/>
  </sheets>
  <definedNames/>
  <calcPr fullCalcOnLoad="1"/>
</workbook>
</file>

<file path=xl/sharedStrings.xml><?xml version="1.0" encoding="utf-8"?>
<sst xmlns="http://schemas.openxmlformats.org/spreadsheetml/2006/main" count="122" uniqueCount="71">
  <si>
    <t>Hill 1940</t>
  </si>
  <si>
    <t>Divisor D=</t>
  </si>
  <si>
    <t>Geometric</t>
  </si>
  <si>
    <t>People per</t>
  </si>
  <si>
    <t xml:space="preserve">State </t>
  </si>
  <si>
    <t>Population</t>
  </si>
  <si>
    <t>Quota</t>
  </si>
  <si>
    <t>Rounddown</t>
  </si>
  <si>
    <t>Roundup</t>
  </si>
  <si>
    <t xml:space="preserve"> Mean</t>
  </si>
  <si>
    <t>Apportionment</t>
  </si>
  <si>
    <t>State</t>
  </si>
  <si>
    <t>Representative</t>
  </si>
  <si>
    <t>NY</t>
  </si>
  <si>
    <t>PA</t>
  </si>
  <si>
    <t>IL</t>
  </si>
  <si>
    <t>OH</t>
  </si>
  <si>
    <t>CA</t>
  </si>
  <si>
    <t>TX</t>
  </si>
  <si>
    <t>MI</t>
  </si>
  <si>
    <t>MA</t>
  </si>
  <si>
    <t>NJ</t>
  </si>
  <si>
    <t>MO</t>
  </si>
  <si>
    <t>NC</t>
  </si>
  <si>
    <t>IN</t>
  </si>
  <si>
    <t>WI</t>
  </si>
  <si>
    <t>GA</t>
  </si>
  <si>
    <t>TN</t>
  </si>
  <si>
    <t>KY</t>
  </si>
  <si>
    <t>AL</t>
  </si>
  <si>
    <t>MN</t>
  </si>
  <si>
    <t>VA</t>
  </si>
  <si>
    <t>IA</t>
  </si>
  <si>
    <t>LA</t>
  </si>
  <si>
    <t>OK</t>
  </si>
  <si>
    <t>MS</t>
  </si>
  <si>
    <t>AR</t>
  </si>
  <si>
    <t>WV</t>
  </si>
  <si>
    <t>SC</t>
  </si>
  <si>
    <t>FL</t>
  </si>
  <si>
    <t>MD</t>
  </si>
  <si>
    <t>KS</t>
  </si>
  <si>
    <t>WA</t>
  </si>
  <si>
    <t>CT</t>
  </si>
  <si>
    <t>NE</t>
  </si>
  <si>
    <t>CO</t>
  </si>
  <si>
    <t>OR</t>
  </si>
  <si>
    <t>ME</t>
  </si>
  <si>
    <t>RI</t>
  </si>
  <si>
    <t>SD</t>
  </si>
  <si>
    <t>ND</t>
  </si>
  <si>
    <t>MT</t>
  </si>
  <si>
    <t>UT</t>
  </si>
  <si>
    <t>NM</t>
  </si>
  <si>
    <t>ID</t>
  </si>
  <si>
    <t>AZ</t>
  </si>
  <si>
    <t>NH</t>
  </si>
  <si>
    <t>VT</t>
  </si>
  <si>
    <t>DE</t>
  </si>
  <si>
    <t>WY</t>
  </si>
  <si>
    <t>NV</t>
  </si>
  <si>
    <t>House size is 435.</t>
  </si>
  <si>
    <t>Find a divisor "D" so that all quotas rounded in the usual way produce 435 seats.</t>
  </si>
  <si>
    <t>Note that NV must be assigned 1 representative, as it will not round up to 1.</t>
  </si>
  <si>
    <t>D=</t>
  </si>
  <si>
    <t>Round</t>
  </si>
  <si>
    <t>Hill apportionment</t>
  </si>
  <si>
    <t>************</t>
  </si>
  <si>
    <t>Total</t>
  </si>
  <si>
    <t>1940 Webster apportionment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</si>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</sst>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L1" sqref="L1"/>
    </sheetView>
  </sheetViews>
  <sheetFormatPr defaultColWidth="9.140625" defaultRowHeight="12.75"/>
  <cols>
    <col min="2" max="2" width="10.8515625" style="0" customWidth="1"/>
    <col min="4" max="4" width="10.140625" style="0" bestFit="1" customWidth="1"/>
    <col min="5" max="5" width="11.00390625" style="0" customWidth="1"/>
    <col min="8" max="8" width="13.8515625" style="0" customWidth="1"/>
    <col min="9" max="9" width="14.00390625" style="0" customWidth="1"/>
    <col min="10" max="10" width="14.7109375" style="0" customWidth="1"/>
  </cols>
  <sheetData>
    <row r="1" spans="1:11" ht="12.75">
      <c r="A1" s="1" t="s">
        <v>0</v>
      </c>
      <c r="C1" t="s">
        <v>1</v>
      </c>
      <c r="D1" s="6">
        <v>300500</v>
      </c>
      <c r="F1" s="3"/>
      <c r="G1" s="3"/>
      <c r="H1" s="3"/>
      <c r="I1" s="3"/>
      <c r="J1" s="3"/>
      <c r="K1" s="3"/>
    </row>
    <row r="2" spans="1:11" ht="12.75">
      <c r="A2" s="3"/>
      <c r="E2" s="3"/>
      <c r="F2" s="3"/>
      <c r="G2" s="1" t="s">
        <v>2</v>
      </c>
      <c r="H2" s="3"/>
      <c r="I2" s="1" t="s">
        <v>3</v>
      </c>
      <c r="K2" s="3"/>
    </row>
    <row r="3" spans="1:11" ht="12.75">
      <c r="A3" s="1" t="s">
        <v>4</v>
      </c>
      <c r="B3" s="4" t="s">
        <v>5</v>
      </c>
      <c r="C3" s="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12</v>
      </c>
      <c r="K3" s="3"/>
    </row>
    <row r="4" spans="1:11" ht="12.75">
      <c r="A4" s="3" t="s">
        <v>13</v>
      </c>
      <c r="B4" s="2">
        <v>13479142</v>
      </c>
      <c r="C4" s="3"/>
      <c r="D4">
        <f>B4/$D$1</f>
        <v>44.85571381031614</v>
      </c>
      <c r="E4" s="3">
        <f>ROUNDDOWN(D4,0)</f>
        <v>44</v>
      </c>
      <c r="F4" s="3">
        <f>E4+1</f>
        <v>45</v>
      </c>
      <c r="G4" s="5">
        <f>SQRT(E4*F4)</f>
        <v>44.49719092257398</v>
      </c>
      <c r="H4" s="3">
        <f aca="true" t="shared" si="0" ref="H4:H51">IF(D4&gt;G4,F4,E4)</f>
        <v>45</v>
      </c>
      <c r="I4" s="6">
        <f aca="true" t="shared" si="1" ref="I4:I51">B4/H4</f>
        <v>299536.4888888889</v>
      </c>
      <c r="K4" s="3"/>
    </row>
    <row r="5" spans="1:11" ht="12.75">
      <c r="A5" s="3" t="s">
        <v>14</v>
      </c>
      <c r="B5" s="2">
        <v>9900180</v>
      </c>
      <c r="C5" s="3"/>
      <c r="D5">
        <f aca="true" t="shared" si="2" ref="D5:D51">B5/$D$1</f>
        <v>32.94569051580699</v>
      </c>
      <c r="E5" s="3">
        <f aca="true" t="shared" si="3" ref="E5:E51">ROUNDDOWN(D5,0)</f>
        <v>32</v>
      </c>
      <c r="F5" s="3">
        <f aca="true" t="shared" si="4" ref="F5:F51">E5+1</f>
        <v>33</v>
      </c>
      <c r="G5" s="5">
        <f aca="true" t="shared" si="5" ref="G5:G51">SQRT(E5*F5)</f>
        <v>32.49615361854384</v>
      </c>
      <c r="H5" s="3">
        <f t="shared" si="0"/>
        <v>33</v>
      </c>
      <c r="I5" s="6">
        <f t="shared" si="1"/>
        <v>300005.45454545453</v>
      </c>
      <c r="K5" s="3"/>
    </row>
    <row r="6" spans="1:11" ht="12.75">
      <c r="A6" s="3" t="s">
        <v>15</v>
      </c>
      <c r="B6" s="2">
        <v>7897241</v>
      </c>
      <c r="C6" s="3"/>
      <c r="D6">
        <f t="shared" si="2"/>
        <v>26.280336106489184</v>
      </c>
      <c r="E6" s="3">
        <f t="shared" si="3"/>
        <v>26</v>
      </c>
      <c r="F6" s="3">
        <f t="shared" si="4"/>
        <v>27</v>
      </c>
      <c r="G6" s="5">
        <f t="shared" si="5"/>
        <v>26.49528259898354</v>
      </c>
      <c r="H6" s="3">
        <f t="shared" si="0"/>
        <v>26</v>
      </c>
      <c r="I6" s="6">
        <f t="shared" si="1"/>
        <v>303740.03846153844</v>
      </c>
      <c r="K6" s="3"/>
    </row>
    <row r="7" spans="1:11" ht="12.75">
      <c r="A7" s="3" t="s">
        <v>16</v>
      </c>
      <c r="B7" s="2">
        <v>6907612</v>
      </c>
      <c r="C7" s="3"/>
      <c r="D7">
        <f t="shared" si="2"/>
        <v>22.9870615640599</v>
      </c>
      <c r="E7" s="3">
        <f t="shared" si="3"/>
        <v>22</v>
      </c>
      <c r="F7" s="3">
        <f t="shared" si="4"/>
        <v>23</v>
      </c>
      <c r="G7" s="5">
        <f t="shared" si="5"/>
        <v>22.494443758403985</v>
      </c>
      <c r="H7" s="3">
        <f t="shared" si="0"/>
        <v>23</v>
      </c>
      <c r="I7" s="6">
        <f t="shared" si="1"/>
        <v>300330.95652173914</v>
      </c>
      <c r="K7" s="3"/>
    </row>
    <row r="8" spans="1:11" ht="12.75">
      <c r="A8" s="3" t="s">
        <v>17</v>
      </c>
      <c r="B8" s="2">
        <v>6907387</v>
      </c>
      <c r="C8" s="3"/>
      <c r="D8">
        <f t="shared" si="2"/>
        <v>22.98631281198003</v>
      </c>
      <c r="E8" s="3">
        <f t="shared" si="3"/>
        <v>22</v>
      </c>
      <c r="F8" s="3">
        <f t="shared" si="4"/>
        <v>23</v>
      </c>
      <c r="G8" s="5">
        <f t="shared" si="5"/>
        <v>22.494443758403985</v>
      </c>
      <c r="H8" s="3">
        <f t="shared" si="0"/>
        <v>23</v>
      </c>
      <c r="I8" s="6">
        <f t="shared" si="1"/>
        <v>300321.17391304346</v>
      </c>
      <c r="K8" s="3"/>
    </row>
    <row r="9" spans="1:11" ht="12.75">
      <c r="A9" s="3" t="s">
        <v>18</v>
      </c>
      <c r="B9" s="2">
        <v>6414824</v>
      </c>
      <c r="C9" s="3"/>
      <c r="D9">
        <f t="shared" si="2"/>
        <v>21.34716805324459</v>
      </c>
      <c r="E9" s="3">
        <f t="shared" si="3"/>
        <v>21</v>
      </c>
      <c r="F9" s="3">
        <f t="shared" si="4"/>
        <v>22</v>
      </c>
      <c r="G9" s="5">
        <f t="shared" si="5"/>
        <v>21.494185260204677</v>
      </c>
      <c r="H9" s="3">
        <f t="shared" si="0"/>
        <v>21</v>
      </c>
      <c r="I9" s="6">
        <f t="shared" si="1"/>
        <v>305467.8095238095</v>
      </c>
      <c r="K9" s="3"/>
    </row>
    <row r="10" spans="1:11" ht="12.75">
      <c r="A10" s="3" t="s">
        <v>19</v>
      </c>
      <c r="B10" s="2">
        <v>5256106</v>
      </c>
      <c r="C10" s="3"/>
      <c r="D10">
        <f t="shared" si="2"/>
        <v>17.49120133111481</v>
      </c>
      <c r="E10" s="3">
        <f t="shared" si="3"/>
        <v>17</v>
      </c>
      <c r="F10" s="3">
        <f t="shared" si="4"/>
        <v>18</v>
      </c>
      <c r="G10" s="5">
        <f t="shared" si="5"/>
        <v>17.4928556845359</v>
      </c>
      <c r="H10" s="3">
        <f t="shared" si="0"/>
        <v>17</v>
      </c>
      <c r="I10" s="6">
        <f t="shared" si="1"/>
        <v>309182.70588235295</v>
      </c>
      <c r="K10" s="3"/>
    </row>
    <row r="11" spans="1:11" ht="12.75">
      <c r="A11" s="3" t="s">
        <v>20</v>
      </c>
      <c r="B11" s="2">
        <v>4316721</v>
      </c>
      <c r="C11" s="3"/>
      <c r="D11">
        <f t="shared" si="2"/>
        <v>14.365128119800334</v>
      </c>
      <c r="E11" s="3">
        <f t="shared" si="3"/>
        <v>14</v>
      </c>
      <c r="F11" s="3">
        <f t="shared" si="4"/>
        <v>15</v>
      </c>
      <c r="G11" s="5">
        <f t="shared" si="5"/>
        <v>14.491376746189438</v>
      </c>
      <c r="H11" s="3">
        <f t="shared" si="0"/>
        <v>14</v>
      </c>
      <c r="I11" s="6">
        <f t="shared" si="1"/>
        <v>308337.21428571426</v>
      </c>
      <c r="K11" s="3"/>
    </row>
    <row r="12" spans="1:11" ht="12.75">
      <c r="A12" s="3" t="s">
        <v>21</v>
      </c>
      <c r="B12" s="2">
        <v>4160165</v>
      </c>
      <c r="C12" s="3"/>
      <c r="D12">
        <f t="shared" si="2"/>
        <v>13.84414309484193</v>
      </c>
      <c r="E12" s="3">
        <f t="shared" si="3"/>
        <v>13</v>
      </c>
      <c r="F12" s="3">
        <f t="shared" si="4"/>
        <v>14</v>
      </c>
      <c r="G12" s="5">
        <f t="shared" si="5"/>
        <v>13.490737563232042</v>
      </c>
      <c r="H12" s="3">
        <f t="shared" si="0"/>
        <v>14</v>
      </c>
      <c r="I12" s="6">
        <f t="shared" si="1"/>
        <v>297154.64285714284</v>
      </c>
      <c r="K12" s="3"/>
    </row>
    <row r="13" spans="1:11" ht="12.75">
      <c r="A13" s="3" t="s">
        <v>22</v>
      </c>
      <c r="B13" s="2">
        <v>3784664</v>
      </c>
      <c r="C13" s="3"/>
      <c r="D13">
        <f t="shared" si="2"/>
        <v>12.594555740432613</v>
      </c>
      <c r="E13" s="3">
        <f t="shared" si="3"/>
        <v>12</v>
      </c>
      <c r="F13" s="3">
        <f t="shared" si="4"/>
        <v>13</v>
      </c>
      <c r="G13" s="5">
        <f t="shared" si="5"/>
        <v>12.489995996796797</v>
      </c>
      <c r="H13" s="3">
        <f t="shared" si="0"/>
        <v>13</v>
      </c>
      <c r="I13" s="6">
        <f t="shared" si="1"/>
        <v>291128</v>
      </c>
      <c r="K13" s="3"/>
    </row>
    <row r="14" spans="1:11" ht="12.75">
      <c r="A14" s="3" t="s">
        <v>23</v>
      </c>
      <c r="B14" s="2">
        <v>3571623</v>
      </c>
      <c r="C14" s="3"/>
      <c r="D14">
        <f t="shared" si="2"/>
        <v>11.885600665557405</v>
      </c>
      <c r="E14" s="3">
        <f t="shared" si="3"/>
        <v>11</v>
      </c>
      <c r="F14" s="3">
        <f t="shared" si="4"/>
        <v>12</v>
      </c>
      <c r="G14" s="5">
        <f t="shared" si="5"/>
        <v>11.489125293076057</v>
      </c>
      <c r="H14" s="3">
        <f t="shared" si="0"/>
        <v>12</v>
      </c>
      <c r="I14" s="6">
        <f t="shared" si="1"/>
        <v>297635.25</v>
      </c>
      <c r="K14" s="3"/>
    </row>
    <row r="15" spans="1:11" ht="12.75">
      <c r="A15" s="3" t="s">
        <v>24</v>
      </c>
      <c r="B15" s="2">
        <v>3427796</v>
      </c>
      <c r="C15" s="3"/>
      <c r="D15">
        <f t="shared" si="2"/>
        <v>11.406975041597338</v>
      </c>
      <c r="E15" s="3">
        <f t="shared" si="3"/>
        <v>11</v>
      </c>
      <c r="F15" s="3">
        <f t="shared" si="4"/>
        <v>12</v>
      </c>
      <c r="G15" s="5">
        <f t="shared" si="5"/>
        <v>11.489125293076057</v>
      </c>
      <c r="H15" s="3">
        <f t="shared" si="0"/>
        <v>11</v>
      </c>
      <c r="I15" s="6">
        <f t="shared" si="1"/>
        <v>311617.8181818182</v>
      </c>
      <c r="K15" s="3"/>
    </row>
    <row r="16" spans="1:11" ht="12.75">
      <c r="A16" s="3" t="s">
        <v>25</v>
      </c>
      <c r="B16" s="2">
        <v>3137587</v>
      </c>
      <c r="C16" s="3"/>
      <c r="D16">
        <f t="shared" si="2"/>
        <v>10.441221297836938</v>
      </c>
      <c r="E16" s="3">
        <f t="shared" si="3"/>
        <v>10</v>
      </c>
      <c r="F16" s="3">
        <f t="shared" si="4"/>
        <v>11</v>
      </c>
      <c r="G16" s="5">
        <f t="shared" si="5"/>
        <v>10.488088481701515</v>
      </c>
      <c r="H16" s="3">
        <f t="shared" si="0"/>
        <v>10</v>
      </c>
      <c r="I16" s="6">
        <f t="shared" si="1"/>
        <v>313758.7</v>
      </c>
      <c r="K16" s="3"/>
    </row>
    <row r="17" spans="1:11" ht="12.75">
      <c r="A17" s="3" t="s">
        <v>26</v>
      </c>
      <c r="B17" s="2">
        <v>3123723</v>
      </c>
      <c r="C17" s="3"/>
      <c r="D17">
        <f t="shared" si="2"/>
        <v>10.395084858569051</v>
      </c>
      <c r="E17" s="3">
        <f t="shared" si="3"/>
        <v>10</v>
      </c>
      <c r="F17" s="3">
        <f t="shared" si="4"/>
        <v>11</v>
      </c>
      <c r="G17" s="5">
        <f t="shared" si="5"/>
        <v>10.488088481701515</v>
      </c>
      <c r="H17" s="3">
        <f t="shared" si="0"/>
        <v>10</v>
      </c>
      <c r="I17" s="6">
        <f t="shared" si="1"/>
        <v>312372.3</v>
      </c>
      <c r="K17" s="3"/>
    </row>
    <row r="18" spans="1:11" ht="12.75">
      <c r="A18" s="3" t="s">
        <v>27</v>
      </c>
      <c r="B18" s="2">
        <v>2915841</v>
      </c>
      <c r="C18" s="3"/>
      <c r="D18">
        <f t="shared" si="2"/>
        <v>9.703297836938436</v>
      </c>
      <c r="E18" s="3">
        <f t="shared" si="3"/>
        <v>9</v>
      </c>
      <c r="F18" s="3">
        <f t="shared" si="4"/>
        <v>10</v>
      </c>
      <c r="G18" s="5">
        <f t="shared" si="5"/>
        <v>9.486832980505138</v>
      </c>
      <c r="H18" s="3">
        <f t="shared" si="0"/>
        <v>10</v>
      </c>
      <c r="I18" s="6">
        <f t="shared" si="1"/>
        <v>291584.1</v>
      </c>
      <c r="K18" s="3"/>
    </row>
    <row r="19" spans="1:11" ht="12.75">
      <c r="A19" s="3" t="s">
        <v>28</v>
      </c>
      <c r="B19" s="2">
        <v>2845627</v>
      </c>
      <c r="C19" s="3"/>
      <c r="D19">
        <f t="shared" si="2"/>
        <v>9.469640599001664</v>
      </c>
      <c r="E19" s="3">
        <f t="shared" si="3"/>
        <v>9</v>
      </c>
      <c r="F19" s="3">
        <f t="shared" si="4"/>
        <v>10</v>
      </c>
      <c r="G19" s="5">
        <f t="shared" si="5"/>
        <v>9.486832980505138</v>
      </c>
      <c r="H19" s="3">
        <f t="shared" si="0"/>
        <v>9</v>
      </c>
      <c r="I19" s="6">
        <f t="shared" si="1"/>
        <v>316180.77777777775</v>
      </c>
      <c r="K19" s="3"/>
    </row>
    <row r="20" spans="1:11" ht="12.75">
      <c r="A20" s="3" t="s">
        <v>29</v>
      </c>
      <c r="B20" s="2">
        <v>2832961</v>
      </c>
      <c r="C20" s="3"/>
      <c r="D20">
        <f t="shared" si="2"/>
        <v>9.427490848585691</v>
      </c>
      <c r="E20" s="3">
        <f t="shared" si="3"/>
        <v>9</v>
      </c>
      <c r="F20" s="3">
        <f t="shared" si="4"/>
        <v>10</v>
      </c>
      <c r="G20" s="5">
        <f t="shared" si="5"/>
        <v>9.486832980505138</v>
      </c>
      <c r="H20" s="3">
        <f t="shared" si="0"/>
        <v>9</v>
      </c>
      <c r="I20" s="6">
        <f t="shared" si="1"/>
        <v>314773.44444444444</v>
      </c>
      <c r="K20" s="3"/>
    </row>
    <row r="21" spans="1:11" ht="12.75">
      <c r="A21" s="3" t="s">
        <v>30</v>
      </c>
      <c r="B21" s="2">
        <v>2792300</v>
      </c>
      <c r="C21" s="3"/>
      <c r="D21">
        <f t="shared" si="2"/>
        <v>9.292179700499169</v>
      </c>
      <c r="E21" s="3">
        <f t="shared" si="3"/>
        <v>9</v>
      </c>
      <c r="F21" s="3">
        <f t="shared" si="4"/>
        <v>10</v>
      </c>
      <c r="G21" s="5">
        <f t="shared" si="5"/>
        <v>9.486832980505138</v>
      </c>
      <c r="H21" s="3">
        <f t="shared" si="0"/>
        <v>9</v>
      </c>
      <c r="I21" s="6">
        <f t="shared" si="1"/>
        <v>310255.55555555556</v>
      </c>
      <c r="K21" s="3"/>
    </row>
    <row r="22" spans="1:11" ht="12.75">
      <c r="A22" s="3" t="s">
        <v>31</v>
      </c>
      <c r="B22" s="2">
        <v>2677773</v>
      </c>
      <c r="C22" s="3"/>
      <c r="D22">
        <f t="shared" si="2"/>
        <v>8.91105823627288</v>
      </c>
      <c r="E22" s="3">
        <f t="shared" si="3"/>
        <v>8</v>
      </c>
      <c r="F22" s="3">
        <f t="shared" si="4"/>
        <v>9</v>
      </c>
      <c r="G22" s="5">
        <f t="shared" si="5"/>
        <v>8.48528137423857</v>
      </c>
      <c r="H22" s="3">
        <f t="shared" si="0"/>
        <v>9</v>
      </c>
      <c r="I22" s="6">
        <f t="shared" si="1"/>
        <v>297530.3333333333</v>
      </c>
      <c r="K22" s="3"/>
    </row>
    <row r="23" spans="1:11" ht="12.75">
      <c r="A23" s="3" t="s">
        <v>32</v>
      </c>
      <c r="B23" s="2">
        <v>2538268</v>
      </c>
      <c r="C23" s="3"/>
      <c r="D23">
        <f t="shared" si="2"/>
        <v>8.4468153078203</v>
      </c>
      <c r="E23" s="3">
        <f t="shared" si="3"/>
        <v>8</v>
      </c>
      <c r="F23" s="3">
        <f t="shared" si="4"/>
        <v>9</v>
      </c>
      <c r="G23" s="5">
        <f t="shared" si="5"/>
        <v>8.48528137423857</v>
      </c>
      <c r="H23" s="3">
        <f t="shared" si="0"/>
        <v>8</v>
      </c>
      <c r="I23" s="6">
        <f t="shared" si="1"/>
        <v>317283.5</v>
      </c>
      <c r="K23" s="3"/>
    </row>
    <row r="24" spans="1:11" ht="12.75">
      <c r="A24" s="3" t="s">
        <v>33</v>
      </c>
      <c r="B24" s="2">
        <v>2363880</v>
      </c>
      <c r="C24" s="3"/>
      <c r="D24">
        <f t="shared" si="2"/>
        <v>7.866489184692179</v>
      </c>
      <c r="E24" s="3">
        <f t="shared" si="3"/>
        <v>7</v>
      </c>
      <c r="F24" s="3">
        <f t="shared" si="4"/>
        <v>8</v>
      </c>
      <c r="G24" s="5">
        <f t="shared" si="5"/>
        <v>7.483314773547883</v>
      </c>
      <c r="H24" s="3">
        <f t="shared" si="0"/>
        <v>8</v>
      </c>
      <c r="I24" s="6">
        <f t="shared" si="1"/>
        <v>295485</v>
      </c>
      <c r="K24" s="3"/>
    </row>
    <row r="25" spans="1:11" ht="12.75">
      <c r="A25" s="3" t="s">
        <v>34</v>
      </c>
      <c r="B25" s="2">
        <v>2336434</v>
      </c>
      <c r="C25" s="3"/>
      <c r="D25">
        <f t="shared" si="2"/>
        <v>7.775154742096506</v>
      </c>
      <c r="E25" s="3">
        <f t="shared" si="3"/>
        <v>7</v>
      </c>
      <c r="F25" s="3">
        <f t="shared" si="4"/>
        <v>8</v>
      </c>
      <c r="G25" s="5">
        <f t="shared" si="5"/>
        <v>7.483314773547883</v>
      </c>
      <c r="H25" s="3">
        <f t="shared" si="0"/>
        <v>8</v>
      </c>
      <c r="I25" s="6">
        <f t="shared" si="1"/>
        <v>292054.25</v>
      </c>
      <c r="K25" s="3"/>
    </row>
    <row r="26" spans="1:11" ht="12.75">
      <c r="A26" s="3" t="s">
        <v>35</v>
      </c>
      <c r="B26" s="2">
        <v>2183796</v>
      </c>
      <c r="C26" s="3"/>
      <c r="D26">
        <f t="shared" si="2"/>
        <v>7.2672079866888515</v>
      </c>
      <c r="E26" s="3">
        <f t="shared" si="3"/>
        <v>7</v>
      </c>
      <c r="F26" s="3">
        <f t="shared" si="4"/>
        <v>8</v>
      </c>
      <c r="G26" s="5">
        <f t="shared" si="5"/>
        <v>7.483314773547883</v>
      </c>
      <c r="H26" s="3">
        <f t="shared" si="0"/>
        <v>7</v>
      </c>
      <c r="I26" s="6">
        <f t="shared" si="1"/>
        <v>311970.85714285716</v>
      </c>
      <c r="K26" s="3"/>
    </row>
    <row r="27" spans="1:11" ht="12.75">
      <c r="A27" s="3" t="s">
        <v>36</v>
      </c>
      <c r="B27" s="2">
        <v>1949387</v>
      </c>
      <c r="C27" s="3"/>
      <c r="D27">
        <f t="shared" si="2"/>
        <v>6.4871447587354405</v>
      </c>
      <c r="E27" s="3">
        <f t="shared" si="3"/>
        <v>6</v>
      </c>
      <c r="F27" s="3">
        <f t="shared" si="4"/>
        <v>7</v>
      </c>
      <c r="G27" s="5">
        <f t="shared" si="5"/>
        <v>6.48074069840786</v>
      </c>
      <c r="H27" s="3">
        <f t="shared" si="0"/>
        <v>7</v>
      </c>
      <c r="I27" s="6">
        <f t="shared" si="1"/>
        <v>278483.85714285716</v>
      </c>
      <c r="K27" s="3"/>
    </row>
    <row r="28" spans="1:11" ht="12.75">
      <c r="A28" s="3" t="s">
        <v>37</v>
      </c>
      <c r="B28" s="2">
        <v>1901974</v>
      </c>
      <c r="C28" s="3"/>
      <c r="D28">
        <f t="shared" si="2"/>
        <v>6.329364392678869</v>
      </c>
      <c r="E28" s="3">
        <f t="shared" si="3"/>
        <v>6</v>
      </c>
      <c r="F28" s="3">
        <f t="shared" si="4"/>
        <v>7</v>
      </c>
      <c r="G28" s="5">
        <f t="shared" si="5"/>
        <v>6.48074069840786</v>
      </c>
      <c r="H28" s="3">
        <f t="shared" si="0"/>
        <v>6</v>
      </c>
      <c r="I28" s="6">
        <f t="shared" si="1"/>
        <v>316995.6666666667</v>
      </c>
      <c r="K28" s="3"/>
    </row>
    <row r="29" spans="1:11" ht="12.75">
      <c r="A29" s="3" t="s">
        <v>38</v>
      </c>
      <c r="B29" s="2">
        <v>1899804</v>
      </c>
      <c r="C29" s="3"/>
      <c r="D29">
        <f t="shared" si="2"/>
        <v>6.32214309484193</v>
      </c>
      <c r="E29" s="3">
        <f t="shared" si="3"/>
        <v>6</v>
      </c>
      <c r="F29" s="3">
        <f t="shared" si="4"/>
        <v>7</v>
      </c>
      <c r="G29" s="5">
        <f t="shared" si="5"/>
        <v>6.48074069840786</v>
      </c>
      <c r="H29" s="3">
        <f t="shared" si="0"/>
        <v>6</v>
      </c>
      <c r="I29" s="6">
        <f t="shared" si="1"/>
        <v>316634</v>
      </c>
      <c r="K29" s="3"/>
    </row>
    <row r="30" spans="1:11" ht="12.75">
      <c r="A30" s="3" t="s">
        <v>39</v>
      </c>
      <c r="B30" s="2">
        <v>1897414</v>
      </c>
      <c r="C30" s="3"/>
      <c r="D30">
        <f t="shared" si="2"/>
        <v>6.314189683860233</v>
      </c>
      <c r="E30" s="3">
        <f t="shared" si="3"/>
        <v>6</v>
      </c>
      <c r="F30" s="3">
        <f t="shared" si="4"/>
        <v>7</v>
      </c>
      <c r="G30" s="5">
        <f t="shared" si="5"/>
        <v>6.48074069840786</v>
      </c>
      <c r="H30" s="3">
        <f t="shared" si="0"/>
        <v>6</v>
      </c>
      <c r="I30" s="6">
        <f t="shared" si="1"/>
        <v>316235.6666666667</v>
      </c>
      <c r="K30" s="3"/>
    </row>
    <row r="31" spans="1:11" ht="12.75">
      <c r="A31" s="3" t="s">
        <v>40</v>
      </c>
      <c r="B31" s="2">
        <v>1821244</v>
      </c>
      <c r="C31" s="3"/>
      <c r="D31">
        <f t="shared" si="2"/>
        <v>6.060712146422629</v>
      </c>
      <c r="E31" s="3">
        <f t="shared" si="3"/>
        <v>6</v>
      </c>
      <c r="F31" s="3">
        <f t="shared" si="4"/>
        <v>7</v>
      </c>
      <c r="G31" s="5">
        <f t="shared" si="5"/>
        <v>6.48074069840786</v>
      </c>
      <c r="H31" s="3">
        <f t="shared" si="0"/>
        <v>6</v>
      </c>
      <c r="I31" s="6">
        <f t="shared" si="1"/>
        <v>303540.6666666667</v>
      </c>
      <c r="K31" s="3"/>
    </row>
    <row r="32" spans="1:11" ht="12.75">
      <c r="A32" s="3" t="s">
        <v>41</v>
      </c>
      <c r="B32" s="2">
        <v>1801028</v>
      </c>
      <c r="C32" s="3"/>
      <c r="D32">
        <f t="shared" si="2"/>
        <v>5.993437603993344</v>
      </c>
      <c r="E32" s="3">
        <f t="shared" si="3"/>
        <v>5</v>
      </c>
      <c r="F32" s="3">
        <f t="shared" si="4"/>
        <v>6</v>
      </c>
      <c r="G32" s="5">
        <f t="shared" si="5"/>
        <v>5.477225575051661</v>
      </c>
      <c r="H32" s="3">
        <f t="shared" si="0"/>
        <v>6</v>
      </c>
      <c r="I32" s="6">
        <f t="shared" si="1"/>
        <v>300171.3333333333</v>
      </c>
      <c r="K32" s="3"/>
    </row>
    <row r="33" spans="1:11" ht="12.75">
      <c r="A33" s="3" t="s">
        <v>42</v>
      </c>
      <c r="B33" s="2">
        <v>1736191</v>
      </c>
      <c r="C33" s="3"/>
      <c r="D33">
        <f t="shared" si="2"/>
        <v>5.77767387687188</v>
      </c>
      <c r="E33" s="3">
        <f t="shared" si="3"/>
        <v>5</v>
      </c>
      <c r="F33" s="3">
        <f t="shared" si="4"/>
        <v>6</v>
      </c>
      <c r="G33" s="5">
        <f t="shared" si="5"/>
        <v>5.477225575051661</v>
      </c>
      <c r="H33" s="3">
        <f t="shared" si="0"/>
        <v>6</v>
      </c>
      <c r="I33" s="6">
        <f t="shared" si="1"/>
        <v>289365.1666666667</v>
      </c>
      <c r="K33" s="3"/>
    </row>
    <row r="34" spans="1:11" ht="12.75">
      <c r="A34" s="3" t="s">
        <v>43</v>
      </c>
      <c r="B34" s="2">
        <v>1709242</v>
      </c>
      <c r="C34" s="3"/>
      <c r="D34">
        <f t="shared" si="2"/>
        <v>5.687993344425957</v>
      </c>
      <c r="E34" s="3">
        <f t="shared" si="3"/>
        <v>5</v>
      </c>
      <c r="F34" s="3">
        <f t="shared" si="4"/>
        <v>6</v>
      </c>
      <c r="G34" s="5">
        <f t="shared" si="5"/>
        <v>5.477225575051661</v>
      </c>
      <c r="H34" s="3">
        <f t="shared" si="0"/>
        <v>6</v>
      </c>
      <c r="I34" s="6">
        <f t="shared" si="1"/>
        <v>284873.6666666667</v>
      </c>
      <c r="K34" s="3"/>
    </row>
    <row r="35" spans="1:11" ht="12.75">
      <c r="A35" s="3" t="s">
        <v>44</v>
      </c>
      <c r="B35" s="2">
        <v>1315834</v>
      </c>
      <c r="C35" s="3"/>
      <c r="D35">
        <f t="shared" si="2"/>
        <v>4.378815307820299</v>
      </c>
      <c r="E35" s="3">
        <f t="shared" si="3"/>
        <v>4</v>
      </c>
      <c r="F35" s="3">
        <f t="shared" si="4"/>
        <v>5</v>
      </c>
      <c r="G35" s="5">
        <f t="shared" si="5"/>
        <v>4.47213595499958</v>
      </c>
      <c r="H35" s="3">
        <f t="shared" si="0"/>
        <v>4</v>
      </c>
      <c r="I35" s="6">
        <f t="shared" si="1"/>
        <v>328958.5</v>
      </c>
      <c r="K35" s="3"/>
    </row>
    <row r="36" spans="1:11" ht="12.75">
      <c r="A36" s="3" t="s">
        <v>45</v>
      </c>
      <c r="B36" s="2">
        <v>1123296</v>
      </c>
      <c r="C36" s="3"/>
      <c r="D36">
        <f t="shared" si="2"/>
        <v>3.738089850249584</v>
      </c>
      <c r="E36" s="3">
        <f t="shared" si="3"/>
        <v>3</v>
      </c>
      <c r="F36" s="3">
        <f t="shared" si="4"/>
        <v>4</v>
      </c>
      <c r="G36" s="5">
        <f t="shared" si="5"/>
        <v>3.4641016151377544</v>
      </c>
      <c r="H36" s="3">
        <f t="shared" si="0"/>
        <v>4</v>
      </c>
      <c r="I36" s="6">
        <f t="shared" si="1"/>
        <v>280824</v>
      </c>
      <c r="K36" s="3"/>
    </row>
    <row r="37" spans="1:11" ht="12.75">
      <c r="A37" s="3" t="s">
        <v>46</v>
      </c>
      <c r="B37" s="2">
        <v>1089684</v>
      </c>
      <c r="C37" s="3"/>
      <c r="D37">
        <f t="shared" si="2"/>
        <v>3.626236272878536</v>
      </c>
      <c r="E37" s="3">
        <f t="shared" si="3"/>
        <v>3</v>
      </c>
      <c r="F37" s="3">
        <f t="shared" si="4"/>
        <v>4</v>
      </c>
      <c r="G37" s="5">
        <f t="shared" si="5"/>
        <v>3.4641016151377544</v>
      </c>
      <c r="H37" s="3">
        <f t="shared" si="0"/>
        <v>4</v>
      </c>
      <c r="I37" s="6">
        <f t="shared" si="1"/>
        <v>272421</v>
      </c>
      <c r="K37" s="3"/>
    </row>
    <row r="38" spans="1:11" ht="12.75">
      <c r="A38" s="3" t="s">
        <v>47</v>
      </c>
      <c r="B38" s="2">
        <v>847226</v>
      </c>
      <c r="C38" s="3"/>
      <c r="D38">
        <f t="shared" si="2"/>
        <v>2.81938768718802</v>
      </c>
      <c r="E38" s="3">
        <f t="shared" si="3"/>
        <v>2</v>
      </c>
      <c r="F38" s="3">
        <f t="shared" si="4"/>
        <v>3</v>
      </c>
      <c r="G38" s="5">
        <f t="shared" si="5"/>
        <v>2.449489742783178</v>
      </c>
      <c r="H38" s="3">
        <f t="shared" si="0"/>
        <v>3</v>
      </c>
      <c r="I38" s="6">
        <f t="shared" si="1"/>
        <v>282408.6666666667</v>
      </c>
      <c r="K38" s="3"/>
    </row>
    <row r="39" spans="1:11" ht="12.75">
      <c r="A39" s="3" t="s">
        <v>48</v>
      </c>
      <c r="B39" s="2">
        <v>713346</v>
      </c>
      <c r="C39" s="3"/>
      <c r="D39">
        <f t="shared" si="2"/>
        <v>2.3738635607321132</v>
      </c>
      <c r="E39" s="3">
        <f t="shared" si="3"/>
        <v>2</v>
      </c>
      <c r="F39" s="3">
        <f t="shared" si="4"/>
        <v>3</v>
      </c>
      <c r="G39" s="5">
        <f t="shared" si="5"/>
        <v>2.449489742783178</v>
      </c>
      <c r="H39" s="3">
        <f t="shared" si="0"/>
        <v>2</v>
      </c>
      <c r="I39" s="6">
        <f t="shared" si="1"/>
        <v>356673</v>
      </c>
      <c r="K39" s="3"/>
    </row>
    <row r="40" spans="1:11" ht="12.75">
      <c r="A40" s="3" t="s">
        <v>49</v>
      </c>
      <c r="B40" s="2">
        <v>642961</v>
      </c>
      <c r="C40" s="3"/>
      <c r="D40">
        <f t="shared" si="2"/>
        <v>2.1396372712146423</v>
      </c>
      <c r="E40" s="3">
        <f t="shared" si="3"/>
        <v>2</v>
      </c>
      <c r="F40" s="3">
        <f t="shared" si="4"/>
        <v>3</v>
      </c>
      <c r="G40" s="5">
        <f t="shared" si="5"/>
        <v>2.449489742783178</v>
      </c>
      <c r="H40" s="3">
        <f t="shared" si="0"/>
        <v>2</v>
      </c>
      <c r="I40" s="6">
        <f t="shared" si="1"/>
        <v>321480.5</v>
      </c>
      <c r="K40" s="3"/>
    </row>
    <row r="41" spans="1:11" ht="12.75">
      <c r="A41" s="3" t="s">
        <v>50</v>
      </c>
      <c r="B41" s="2">
        <v>641935</v>
      </c>
      <c r="C41" s="3"/>
      <c r="D41">
        <f t="shared" si="2"/>
        <v>2.136222961730449</v>
      </c>
      <c r="E41" s="3">
        <f t="shared" si="3"/>
        <v>2</v>
      </c>
      <c r="F41" s="3">
        <f t="shared" si="4"/>
        <v>3</v>
      </c>
      <c r="G41" s="5">
        <f t="shared" si="5"/>
        <v>2.449489742783178</v>
      </c>
      <c r="H41" s="3">
        <f t="shared" si="0"/>
        <v>2</v>
      </c>
      <c r="I41" s="6">
        <f t="shared" si="1"/>
        <v>320967.5</v>
      </c>
      <c r="K41" s="3"/>
    </row>
    <row r="42" spans="1:11" ht="12.75">
      <c r="A42" s="3" t="s">
        <v>51</v>
      </c>
      <c r="B42" s="2">
        <v>559456</v>
      </c>
      <c r="C42" s="3"/>
      <c r="D42">
        <f t="shared" si="2"/>
        <v>1.8617504159733778</v>
      </c>
      <c r="E42" s="3">
        <f t="shared" si="3"/>
        <v>1</v>
      </c>
      <c r="F42" s="3">
        <f t="shared" si="4"/>
        <v>2</v>
      </c>
      <c r="G42" s="5">
        <f t="shared" si="5"/>
        <v>1.4142135623730951</v>
      </c>
      <c r="H42" s="3">
        <f t="shared" si="0"/>
        <v>2</v>
      </c>
      <c r="I42" s="6">
        <f t="shared" si="1"/>
        <v>279728</v>
      </c>
      <c r="K42" s="3"/>
    </row>
    <row r="43" spans="1:11" ht="12.75">
      <c r="A43" s="3" t="s">
        <v>52</v>
      </c>
      <c r="B43" s="2">
        <v>550310</v>
      </c>
      <c r="C43" s="3"/>
      <c r="D43">
        <f t="shared" si="2"/>
        <v>1.831314475873544</v>
      </c>
      <c r="E43" s="3">
        <f t="shared" si="3"/>
        <v>1</v>
      </c>
      <c r="F43" s="3">
        <f t="shared" si="4"/>
        <v>2</v>
      </c>
      <c r="G43" s="5">
        <f t="shared" si="5"/>
        <v>1.4142135623730951</v>
      </c>
      <c r="H43" s="3">
        <f t="shared" si="0"/>
        <v>2</v>
      </c>
      <c r="I43" s="6">
        <f t="shared" si="1"/>
        <v>275155</v>
      </c>
      <c r="K43" s="3"/>
    </row>
    <row r="44" spans="1:11" ht="12.75">
      <c r="A44" s="3" t="s">
        <v>53</v>
      </c>
      <c r="B44" s="2">
        <v>531818</v>
      </c>
      <c r="C44" s="3"/>
      <c r="D44">
        <f t="shared" si="2"/>
        <v>1.7697770382695508</v>
      </c>
      <c r="E44" s="3">
        <f t="shared" si="3"/>
        <v>1</v>
      </c>
      <c r="F44" s="3">
        <f t="shared" si="4"/>
        <v>2</v>
      </c>
      <c r="G44" s="5">
        <f t="shared" si="5"/>
        <v>1.4142135623730951</v>
      </c>
      <c r="H44" s="3">
        <f t="shared" si="0"/>
        <v>2</v>
      </c>
      <c r="I44" s="6">
        <f t="shared" si="1"/>
        <v>265909</v>
      </c>
      <c r="K44" s="3"/>
    </row>
    <row r="45" spans="1:11" ht="12.75">
      <c r="A45" s="3" t="s">
        <v>54</v>
      </c>
      <c r="B45" s="2">
        <v>524873</v>
      </c>
      <c r="C45" s="3"/>
      <c r="D45">
        <f t="shared" si="2"/>
        <v>1.7466655574043262</v>
      </c>
      <c r="E45" s="3">
        <f t="shared" si="3"/>
        <v>1</v>
      </c>
      <c r="F45" s="3">
        <f t="shared" si="4"/>
        <v>2</v>
      </c>
      <c r="G45" s="5">
        <f t="shared" si="5"/>
        <v>1.4142135623730951</v>
      </c>
      <c r="H45" s="3">
        <f t="shared" si="0"/>
        <v>2</v>
      </c>
      <c r="I45" s="6">
        <f t="shared" si="1"/>
        <v>262436.5</v>
      </c>
      <c r="K45" s="3"/>
    </row>
    <row r="46" spans="1:11" ht="12.75">
      <c r="A46" s="3" t="s">
        <v>55</v>
      </c>
      <c r="B46" s="2">
        <v>499261</v>
      </c>
      <c r="C46" s="3"/>
      <c r="D46">
        <f t="shared" si="2"/>
        <v>1.6614342762063228</v>
      </c>
      <c r="E46" s="3">
        <f t="shared" si="3"/>
        <v>1</v>
      </c>
      <c r="F46" s="3">
        <f t="shared" si="4"/>
        <v>2</v>
      </c>
      <c r="G46" s="5">
        <f t="shared" si="5"/>
        <v>1.4142135623730951</v>
      </c>
      <c r="H46" s="3">
        <f t="shared" si="0"/>
        <v>2</v>
      </c>
      <c r="I46" s="6">
        <f t="shared" si="1"/>
        <v>249630.5</v>
      </c>
      <c r="K46" s="3"/>
    </row>
    <row r="47" spans="1:11" ht="12.75">
      <c r="A47" s="3" t="s">
        <v>56</v>
      </c>
      <c r="B47" s="2">
        <v>491524</v>
      </c>
      <c r="C47" s="3"/>
      <c r="D47">
        <f t="shared" si="2"/>
        <v>1.6356871880199668</v>
      </c>
      <c r="E47" s="3">
        <f t="shared" si="3"/>
        <v>1</v>
      </c>
      <c r="F47" s="3">
        <f t="shared" si="4"/>
        <v>2</v>
      </c>
      <c r="G47" s="5">
        <f t="shared" si="5"/>
        <v>1.4142135623730951</v>
      </c>
      <c r="H47" s="3">
        <f t="shared" si="0"/>
        <v>2</v>
      </c>
      <c r="I47" s="6">
        <f t="shared" si="1"/>
        <v>245762</v>
      </c>
      <c r="K47" s="3"/>
    </row>
    <row r="48" spans="1:11" ht="12.75">
      <c r="A48" s="3" t="s">
        <v>57</v>
      </c>
      <c r="B48" s="2">
        <v>359231</v>
      </c>
      <c r="C48" s="3"/>
      <c r="D48">
        <f t="shared" si="2"/>
        <v>1.1954442595673878</v>
      </c>
      <c r="E48" s="3">
        <f t="shared" si="3"/>
        <v>1</v>
      </c>
      <c r="F48" s="3">
        <f t="shared" si="4"/>
        <v>2</v>
      </c>
      <c r="G48" s="5">
        <f t="shared" si="5"/>
        <v>1.4142135623730951</v>
      </c>
      <c r="H48" s="3">
        <f t="shared" si="0"/>
        <v>1</v>
      </c>
      <c r="I48" s="6">
        <f t="shared" si="1"/>
        <v>359231</v>
      </c>
      <c r="K48" s="3"/>
    </row>
    <row r="49" spans="1:11" ht="12.75">
      <c r="A49" s="3" t="s">
        <v>58</v>
      </c>
      <c r="B49" s="2">
        <v>266505</v>
      </c>
      <c r="C49" s="3"/>
      <c r="D49">
        <f t="shared" si="2"/>
        <v>0.8868718801996672</v>
      </c>
      <c r="E49" s="3">
        <f t="shared" si="3"/>
        <v>0</v>
      </c>
      <c r="F49" s="3">
        <f t="shared" si="4"/>
        <v>1</v>
      </c>
      <c r="G49" s="5">
        <f t="shared" si="5"/>
        <v>0</v>
      </c>
      <c r="H49" s="3">
        <f t="shared" si="0"/>
        <v>1</v>
      </c>
      <c r="I49" s="6">
        <f t="shared" si="1"/>
        <v>266505</v>
      </c>
      <c r="K49" s="3"/>
    </row>
    <row r="50" spans="1:11" ht="12.75">
      <c r="A50" s="3" t="s">
        <v>59</v>
      </c>
      <c r="B50" s="2">
        <v>250742</v>
      </c>
      <c r="C50" s="3"/>
      <c r="D50">
        <f t="shared" si="2"/>
        <v>0.8344159733777038</v>
      </c>
      <c r="E50" s="3">
        <f t="shared" si="3"/>
        <v>0</v>
      </c>
      <c r="F50" s="3">
        <f t="shared" si="4"/>
        <v>1</v>
      </c>
      <c r="G50" s="5">
        <f t="shared" si="5"/>
        <v>0</v>
      </c>
      <c r="H50" s="3">
        <f t="shared" si="0"/>
        <v>1</v>
      </c>
      <c r="I50" s="6">
        <f t="shared" si="1"/>
        <v>250742</v>
      </c>
      <c r="K50" s="3"/>
    </row>
    <row r="51" spans="1:11" ht="12.75">
      <c r="A51" s="3" t="s">
        <v>60</v>
      </c>
      <c r="B51" s="2">
        <v>110247</v>
      </c>
      <c r="C51" s="3"/>
      <c r="D51">
        <f t="shared" si="2"/>
        <v>0.3668785357737105</v>
      </c>
      <c r="E51" s="3">
        <f t="shared" si="3"/>
        <v>0</v>
      </c>
      <c r="F51" s="3">
        <f t="shared" si="4"/>
        <v>1</v>
      </c>
      <c r="G51" s="5">
        <f t="shared" si="5"/>
        <v>0</v>
      </c>
      <c r="H51" s="3">
        <f t="shared" si="0"/>
        <v>1</v>
      </c>
      <c r="I51" s="6">
        <f t="shared" si="1"/>
        <v>110247</v>
      </c>
      <c r="K51" s="3"/>
    </row>
    <row r="52" spans="1:11" ht="12.75">
      <c r="A52" s="3"/>
      <c r="C52" s="3"/>
      <c r="E52" s="3"/>
      <c r="F52" s="3"/>
      <c r="G52" s="5"/>
      <c r="H52" s="3"/>
      <c r="I52" s="6"/>
      <c r="K52" s="3"/>
    </row>
    <row r="53" spans="1:11" ht="12.75">
      <c r="A53" s="3" t="s">
        <v>70</v>
      </c>
      <c r="B53" s="2">
        <f>SUM(B4:B51)</f>
        <v>131006184</v>
      </c>
      <c r="C53" s="3"/>
      <c r="D53">
        <f>SUM(D4:D51)</f>
        <v>435.9606788685524</v>
      </c>
      <c r="E53" s="3"/>
      <c r="F53" s="3"/>
      <c r="G53" s="5"/>
      <c r="H53" s="3">
        <f>SUM(H4:H51)</f>
        <v>435</v>
      </c>
      <c r="I53" s="6"/>
      <c r="K53" s="3"/>
    </row>
    <row r="54" spans="1:11" ht="12.75">
      <c r="A54" s="3"/>
      <c r="C54" s="3"/>
      <c r="E54" s="3"/>
      <c r="F54" s="3"/>
      <c r="G54" s="5"/>
      <c r="H54" s="3"/>
      <c r="I54" s="6"/>
      <c r="K54" s="3"/>
    </row>
    <row r="55" spans="1:11" ht="12.75">
      <c r="A55" s="3"/>
      <c r="C55" s="3"/>
      <c r="E55" s="3"/>
      <c r="F55" s="3"/>
      <c r="G55" s="3"/>
      <c r="H55" s="3"/>
      <c r="I55" s="6"/>
      <c r="K55" s="3"/>
    </row>
    <row r="56" spans="1:11" ht="12.75">
      <c r="A56" s="3"/>
      <c r="E56" s="3"/>
      <c r="F56" s="3"/>
      <c r="G56" s="3"/>
      <c r="H56" s="3"/>
      <c r="I56" s="6"/>
      <c r="K56" s="3"/>
    </row>
    <row r="57" spans="1:11" ht="12.75">
      <c r="A57" s="3"/>
      <c r="E57" s="3"/>
      <c r="F57" s="3"/>
      <c r="G57" s="3"/>
      <c r="H57" s="5"/>
      <c r="I57" s="3"/>
      <c r="K57" s="3"/>
    </row>
    <row r="58" spans="1:11" ht="12.75">
      <c r="A58" s="3"/>
      <c r="E58" s="3"/>
      <c r="F58" s="3"/>
      <c r="G58" s="3"/>
      <c r="H58" s="3"/>
      <c r="I58" s="3"/>
      <c r="K58" s="6"/>
    </row>
    <row r="59" spans="1:11" ht="12.75">
      <c r="A59" s="3"/>
      <c r="E59" s="3"/>
      <c r="F59" s="3"/>
      <c r="G59" s="3"/>
      <c r="H59" s="3"/>
      <c r="I59" s="3"/>
      <c r="K59" s="6"/>
    </row>
    <row r="60" spans="1:11" ht="12.75">
      <c r="A60" s="3"/>
      <c r="E60" s="3"/>
      <c r="F60" s="3"/>
      <c r="G60" s="3"/>
      <c r="H60" s="3"/>
      <c r="I60" s="3"/>
      <c r="K60" s="6"/>
    </row>
    <row r="61" ht="12.75">
      <c r="K61" s="6"/>
    </row>
    <row r="62" spans="1:11" ht="12.75">
      <c r="A62" s="3"/>
      <c r="E62" s="3"/>
      <c r="F62" s="3"/>
      <c r="G62" s="3"/>
      <c r="H62" s="3"/>
      <c r="I62" s="3"/>
      <c r="J62" s="3"/>
      <c r="K62" s="6"/>
    </row>
    <row r="63" spans="1:11" ht="12.75">
      <c r="A63" s="3"/>
      <c r="E63" s="3"/>
      <c r="F63" s="3"/>
      <c r="G63" s="3"/>
      <c r="H63" s="3"/>
      <c r="I63" s="3"/>
      <c r="J63" s="3"/>
      <c r="K63" s="6"/>
    </row>
    <row r="64" spans="1:11" ht="12.75">
      <c r="A64" s="3"/>
      <c r="E64" s="3"/>
      <c r="F64" s="3"/>
      <c r="G64" s="3"/>
      <c r="H64" s="3"/>
      <c r="I64" s="3"/>
      <c r="J64" s="3"/>
      <c r="K64" s="6"/>
    </row>
    <row r="65" spans="1:11" ht="12.75">
      <c r="A65" s="3"/>
      <c r="E65" s="3"/>
      <c r="F65" s="3"/>
      <c r="G65" s="3"/>
      <c r="H65" s="3"/>
      <c r="I65" s="3"/>
      <c r="J65" s="3"/>
      <c r="K65" s="6"/>
    </row>
    <row r="66" spans="1:11" ht="12.75">
      <c r="A66" s="3"/>
      <c r="E66" s="3"/>
      <c r="F66" s="3"/>
      <c r="G66" s="3"/>
      <c r="H66" s="3"/>
      <c r="I66" s="3"/>
      <c r="J66" s="3"/>
      <c r="K66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I14" sqref="I14"/>
    </sheetView>
  </sheetViews>
  <sheetFormatPr defaultColWidth="9.140625" defaultRowHeight="12.75"/>
  <cols>
    <col min="2" max="2" width="10.8515625" style="0" customWidth="1"/>
    <col min="5" max="5" width="9.140625" style="3" customWidth="1"/>
    <col min="7" max="7" width="9.140625" style="3" customWidth="1"/>
  </cols>
  <sheetData>
    <row r="1" spans="1:8" ht="12.75">
      <c r="A1" s="4" t="s">
        <v>69</v>
      </c>
      <c r="B1" s="2"/>
      <c r="E1" t="s">
        <v>61</v>
      </c>
      <c r="H1" t="s">
        <v>62</v>
      </c>
    </row>
    <row r="2" spans="1:8" ht="12.75">
      <c r="A2" s="7"/>
      <c r="H2" t="s">
        <v>63</v>
      </c>
    </row>
    <row r="3" spans="2:3" ht="12.75">
      <c r="B3" s="8" t="s">
        <v>64</v>
      </c>
      <c r="C3" s="2">
        <v>300000</v>
      </c>
    </row>
    <row r="4" spans="1:8" ht="12.75">
      <c r="A4" s="4" t="s">
        <v>11</v>
      </c>
      <c r="B4" s="7" t="s">
        <v>5</v>
      </c>
      <c r="C4" s="4"/>
      <c r="D4" s="4" t="s">
        <v>6</v>
      </c>
      <c r="E4" s="1" t="s">
        <v>65</v>
      </c>
      <c r="F4" s="4"/>
      <c r="G4" s="1" t="s">
        <v>66</v>
      </c>
      <c r="H4" s="4"/>
    </row>
    <row r="5" spans="1:7" ht="12.75">
      <c r="A5" t="s">
        <v>13</v>
      </c>
      <c r="B5" s="2">
        <v>13479142</v>
      </c>
      <c r="D5">
        <f aca="true" t="shared" si="0" ref="D5:D52">B5/$C$3</f>
        <v>44.93047333333333</v>
      </c>
      <c r="E5" s="3">
        <f aca="true" t="shared" si="1" ref="E5:E51">ROUND(D5,0)</f>
        <v>45</v>
      </c>
      <c r="G5" s="3">
        <v>45</v>
      </c>
    </row>
    <row r="6" spans="1:7" ht="12.75">
      <c r="A6" t="s">
        <v>14</v>
      </c>
      <c r="B6" s="2">
        <v>9900180</v>
      </c>
      <c r="D6">
        <f t="shared" si="0"/>
        <v>33.0006</v>
      </c>
      <c r="E6" s="3">
        <f t="shared" si="1"/>
        <v>33</v>
      </c>
      <c r="G6" s="3">
        <v>33</v>
      </c>
    </row>
    <row r="7" spans="1:7" ht="12.75">
      <c r="A7" t="s">
        <v>15</v>
      </c>
      <c r="B7" s="2">
        <v>7897241</v>
      </c>
      <c r="D7">
        <f t="shared" si="0"/>
        <v>26.324136666666668</v>
      </c>
      <c r="E7" s="3">
        <f t="shared" si="1"/>
        <v>26</v>
      </c>
      <c r="G7" s="3">
        <v>26</v>
      </c>
    </row>
    <row r="8" spans="1:7" ht="12.75">
      <c r="A8" t="s">
        <v>16</v>
      </c>
      <c r="B8" s="2">
        <v>6907612</v>
      </c>
      <c r="D8">
        <f t="shared" si="0"/>
        <v>23.025373333333334</v>
      </c>
      <c r="E8" s="3">
        <f t="shared" si="1"/>
        <v>23</v>
      </c>
      <c r="G8" s="3">
        <v>23</v>
      </c>
    </row>
    <row r="9" spans="1:7" ht="12.75">
      <c r="A9" t="s">
        <v>17</v>
      </c>
      <c r="B9" s="2">
        <v>6907387</v>
      </c>
      <c r="D9">
        <f t="shared" si="0"/>
        <v>23.024623333333334</v>
      </c>
      <c r="E9" s="3">
        <f t="shared" si="1"/>
        <v>23</v>
      </c>
      <c r="G9" s="3">
        <v>23</v>
      </c>
    </row>
    <row r="10" spans="1:7" ht="12.75">
      <c r="A10" t="s">
        <v>18</v>
      </c>
      <c r="B10" s="2">
        <v>6414824</v>
      </c>
      <c r="D10">
        <f t="shared" si="0"/>
        <v>21.382746666666666</v>
      </c>
      <c r="E10" s="3">
        <f t="shared" si="1"/>
        <v>21</v>
      </c>
      <c r="G10" s="3">
        <v>21</v>
      </c>
    </row>
    <row r="11" spans="1:7" ht="12.75">
      <c r="A11" t="s">
        <v>19</v>
      </c>
      <c r="B11" s="2">
        <v>5256106</v>
      </c>
      <c r="D11">
        <f t="shared" si="0"/>
        <v>17.520353333333333</v>
      </c>
      <c r="E11" s="3">
        <f t="shared" si="1"/>
        <v>18</v>
      </c>
      <c r="F11" t="s">
        <v>67</v>
      </c>
      <c r="G11" s="3">
        <v>17</v>
      </c>
    </row>
    <row r="12" spans="1:7" ht="12.75">
      <c r="A12" t="s">
        <v>20</v>
      </c>
      <c r="B12" s="2">
        <v>4316721</v>
      </c>
      <c r="D12">
        <f t="shared" si="0"/>
        <v>14.38907</v>
      </c>
      <c r="E12" s="3">
        <f t="shared" si="1"/>
        <v>14</v>
      </c>
      <c r="G12" s="3">
        <v>14</v>
      </c>
    </row>
    <row r="13" spans="1:7" ht="12.75">
      <c r="A13" t="s">
        <v>21</v>
      </c>
      <c r="B13" s="2">
        <v>4160165</v>
      </c>
      <c r="D13">
        <f t="shared" si="0"/>
        <v>13.867216666666666</v>
      </c>
      <c r="E13" s="3">
        <f t="shared" si="1"/>
        <v>14</v>
      </c>
      <c r="G13" s="3">
        <v>14</v>
      </c>
    </row>
    <row r="14" spans="1:7" ht="12.75">
      <c r="A14" t="s">
        <v>22</v>
      </c>
      <c r="B14" s="2">
        <v>3784664</v>
      </c>
      <c r="D14">
        <f t="shared" si="0"/>
        <v>12.615546666666667</v>
      </c>
      <c r="E14" s="3">
        <f t="shared" si="1"/>
        <v>13</v>
      </c>
      <c r="G14" s="3">
        <v>13</v>
      </c>
    </row>
    <row r="15" spans="1:7" ht="12.75">
      <c r="A15" t="s">
        <v>23</v>
      </c>
      <c r="B15" s="2">
        <v>3571623</v>
      </c>
      <c r="D15">
        <f t="shared" si="0"/>
        <v>11.90541</v>
      </c>
      <c r="E15" s="3">
        <f t="shared" si="1"/>
        <v>12</v>
      </c>
      <c r="G15" s="3">
        <v>12</v>
      </c>
    </row>
    <row r="16" spans="1:7" ht="12.75">
      <c r="A16" t="s">
        <v>24</v>
      </c>
      <c r="B16" s="2">
        <v>3427796</v>
      </c>
      <c r="D16">
        <f t="shared" si="0"/>
        <v>11.425986666666667</v>
      </c>
      <c r="E16" s="3">
        <f t="shared" si="1"/>
        <v>11</v>
      </c>
      <c r="G16" s="3">
        <v>11</v>
      </c>
    </row>
    <row r="17" spans="1:7" ht="12.75">
      <c r="A17" t="s">
        <v>25</v>
      </c>
      <c r="B17" s="2">
        <v>3137587</v>
      </c>
      <c r="D17">
        <f t="shared" si="0"/>
        <v>10.458623333333334</v>
      </c>
      <c r="E17" s="3">
        <f t="shared" si="1"/>
        <v>10</v>
      </c>
      <c r="G17" s="3">
        <v>10</v>
      </c>
    </row>
    <row r="18" spans="1:7" ht="12.75">
      <c r="A18" t="s">
        <v>26</v>
      </c>
      <c r="B18" s="2">
        <v>3123723</v>
      </c>
      <c r="D18">
        <f t="shared" si="0"/>
        <v>10.41241</v>
      </c>
      <c r="E18" s="3">
        <f t="shared" si="1"/>
        <v>10</v>
      </c>
      <c r="G18" s="3">
        <v>10</v>
      </c>
    </row>
    <row r="19" spans="1:7" ht="12.75">
      <c r="A19" t="s">
        <v>27</v>
      </c>
      <c r="B19" s="2">
        <v>2915841</v>
      </c>
      <c r="D19">
        <f t="shared" si="0"/>
        <v>9.71947</v>
      </c>
      <c r="E19" s="3">
        <f t="shared" si="1"/>
        <v>10</v>
      </c>
      <c r="G19" s="3">
        <v>10</v>
      </c>
    </row>
    <row r="20" spans="1:7" ht="12.75">
      <c r="A20" t="s">
        <v>28</v>
      </c>
      <c r="B20" s="2">
        <v>2845627</v>
      </c>
      <c r="D20">
        <f t="shared" si="0"/>
        <v>9.485423333333333</v>
      </c>
      <c r="E20" s="3">
        <f t="shared" si="1"/>
        <v>9</v>
      </c>
      <c r="G20" s="3">
        <v>9</v>
      </c>
    </row>
    <row r="21" spans="1:7" ht="12.75">
      <c r="A21" t="s">
        <v>29</v>
      </c>
      <c r="B21" s="2">
        <v>2832961</v>
      </c>
      <c r="D21">
        <f t="shared" si="0"/>
        <v>9.443203333333333</v>
      </c>
      <c r="E21" s="3">
        <f t="shared" si="1"/>
        <v>9</v>
      </c>
      <c r="G21" s="3">
        <v>9</v>
      </c>
    </row>
    <row r="22" spans="1:7" ht="12.75">
      <c r="A22" t="s">
        <v>30</v>
      </c>
      <c r="B22" s="2">
        <v>2792300</v>
      </c>
      <c r="D22">
        <f t="shared" si="0"/>
        <v>9.307666666666666</v>
      </c>
      <c r="E22" s="3">
        <f t="shared" si="1"/>
        <v>9</v>
      </c>
      <c r="G22" s="3">
        <v>9</v>
      </c>
    </row>
    <row r="23" spans="1:7" ht="12.75">
      <c r="A23" t="s">
        <v>31</v>
      </c>
      <c r="B23" s="2">
        <v>2677773</v>
      </c>
      <c r="D23">
        <f t="shared" si="0"/>
        <v>8.92591</v>
      </c>
      <c r="E23" s="3">
        <f t="shared" si="1"/>
        <v>9</v>
      </c>
      <c r="G23" s="3">
        <v>9</v>
      </c>
    </row>
    <row r="24" spans="1:7" ht="12.75">
      <c r="A24" t="s">
        <v>32</v>
      </c>
      <c r="B24" s="2">
        <v>2538268</v>
      </c>
      <c r="D24">
        <f t="shared" si="0"/>
        <v>8.460893333333333</v>
      </c>
      <c r="E24" s="3">
        <f t="shared" si="1"/>
        <v>8</v>
      </c>
      <c r="G24" s="3">
        <v>8</v>
      </c>
    </row>
    <row r="25" spans="1:7" ht="12.75">
      <c r="A25" t="s">
        <v>33</v>
      </c>
      <c r="B25" s="2">
        <v>2363880</v>
      </c>
      <c r="D25">
        <f t="shared" si="0"/>
        <v>7.8796</v>
      </c>
      <c r="E25" s="3">
        <f t="shared" si="1"/>
        <v>8</v>
      </c>
      <c r="G25" s="3">
        <v>8</v>
      </c>
    </row>
    <row r="26" spans="1:7" ht="12.75">
      <c r="A26" t="s">
        <v>34</v>
      </c>
      <c r="B26" s="2">
        <v>2336434</v>
      </c>
      <c r="D26">
        <f t="shared" si="0"/>
        <v>7.788113333333333</v>
      </c>
      <c r="E26" s="3">
        <f t="shared" si="1"/>
        <v>8</v>
      </c>
      <c r="G26" s="3">
        <v>8</v>
      </c>
    </row>
    <row r="27" spans="1:7" ht="12.75">
      <c r="A27" t="s">
        <v>35</v>
      </c>
      <c r="B27" s="2">
        <v>2183796</v>
      </c>
      <c r="D27">
        <f t="shared" si="0"/>
        <v>7.27932</v>
      </c>
      <c r="E27" s="3">
        <f t="shared" si="1"/>
        <v>7</v>
      </c>
      <c r="G27" s="3">
        <v>7</v>
      </c>
    </row>
    <row r="28" spans="1:7" ht="12.75">
      <c r="A28" t="s">
        <v>36</v>
      </c>
      <c r="B28" s="2">
        <v>1949387</v>
      </c>
      <c r="D28">
        <f t="shared" si="0"/>
        <v>6.497956666666667</v>
      </c>
      <c r="E28" s="3">
        <f t="shared" si="1"/>
        <v>6</v>
      </c>
      <c r="F28" t="s">
        <v>67</v>
      </c>
      <c r="G28" s="3">
        <v>7</v>
      </c>
    </row>
    <row r="29" spans="1:7" ht="12.75">
      <c r="A29" t="s">
        <v>37</v>
      </c>
      <c r="B29" s="2">
        <v>1901974</v>
      </c>
      <c r="D29">
        <f t="shared" si="0"/>
        <v>6.3399133333333335</v>
      </c>
      <c r="E29" s="3">
        <f t="shared" si="1"/>
        <v>6</v>
      </c>
      <c r="G29" s="3">
        <v>6</v>
      </c>
    </row>
    <row r="30" spans="1:7" ht="12.75">
      <c r="A30" t="s">
        <v>38</v>
      </c>
      <c r="B30" s="2">
        <v>1899804</v>
      </c>
      <c r="D30">
        <f t="shared" si="0"/>
        <v>6.33268</v>
      </c>
      <c r="E30" s="3">
        <f t="shared" si="1"/>
        <v>6</v>
      </c>
      <c r="G30" s="3">
        <v>6</v>
      </c>
    </row>
    <row r="31" spans="1:7" ht="12.75">
      <c r="A31" t="s">
        <v>39</v>
      </c>
      <c r="B31" s="2">
        <v>1897414</v>
      </c>
      <c r="D31">
        <f t="shared" si="0"/>
        <v>6.324713333333333</v>
      </c>
      <c r="E31" s="3">
        <f t="shared" si="1"/>
        <v>6</v>
      </c>
      <c r="G31" s="3">
        <v>6</v>
      </c>
    </row>
    <row r="32" spans="1:7" ht="12.75">
      <c r="A32" t="s">
        <v>40</v>
      </c>
      <c r="B32" s="2">
        <v>1821244</v>
      </c>
      <c r="D32">
        <f t="shared" si="0"/>
        <v>6.070813333333334</v>
      </c>
      <c r="E32" s="3">
        <f t="shared" si="1"/>
        <v>6</v>
      </c>
      <c r="G32" s="3">
        <v>6</v>
      </c>
    </row>
    <row r="33" spans="1:7" ht="12.75">
      <c r="A33" t="s">
        <v>41</v>
      </c>
      <c r="B33" s="2">
        <v>1801028</v>
      </c>
      <c r="D33">
        <f t="shared" si="0"/>
        <v>6.003426666666667</v>
      </c>
      <c r="E33" s="3">
        <f t="shared" si="1"/>
        <v>6</v>
      </c>
      <c r="G33" s="3">
        <v>6</v>
      </c>
    </row>
    <row r="34" spans="1:7" ht="12.75">
      <c r="A34" t="s">
        <v>42</v>
      </c>
      <c r="B34" s="2">
        <v>1736191</v>
      </c>
      <c r="D34">
        <f t="shared" si="0"/>
        <v>5.787303333333333</v>
      </c>
      <c r="E34" s="3">
        <f t="shared" si="1"/>
        <v>6</v>
      </c>
      <c r="G34" s="3">
        <v>6</v>
      </c>
    </row>
    <row r="35" spans="1:7" ht="12.75">
      <c r="A35" t="s">
        <v>43</v>
      </c>
      <c r="B35" s="2">
        <v>1709242</v>
      </c>
      <c r="D35">
        <f t="shared" si="0"/>
        <v>5.697473333333333</v>
      </c>
      <c r="E35" s="3">
        <f t="shared" si="1"/>
        <v>6</v>
      </c>
      <c r="G35" s="3">
        <v>6</v>
      </c>
    </row>
    <row r="36" spans="1:7" ht="12.75">
      <c r="A36" t="s">
        <v>44</v>
      </c>
      <c r="B36" s="2">
        <v>1315834</v>
      </c>
      <c r="D36">
        <f t="shared" si="0"/>
        <v>4.386113333333333</v>
      </c>
      <c r="E36" s="3">
        <f t="shared" si="1"/>
        <v>4</v>
      </c>
      <c r="G36" s="3">
        <v>4</v>
      </c>
    </row>
    <row r="37" spans="1:7" ht="12.75">
      <c r="A37" t="s">
        <v>45</v>
      </c>
      <c r="B37" s="2">
        <v>1123296</v>
      </c>
      <c r="D37">
        <f t="shared" si="0"/>
        <v>3.74432</v>
      </c>
      <c r="E37" s="3">
        <f t="shared" si="1"/>
        <v>4</v>
      </c>
      <c r="G37" s="3">
        <v>4</v>
      </c>
    </row>
    <row r="38" spans="1:7" ht="12.75">
      <c r="A38" t="s">
        <v>46</v>
      </c>
      <c r="B38" s="2">
        <v>1089684</v>
      </c>
      <c r="D38">
        <f t="shared" si="0"/>
        <v>3.63228</v>
      </c>
      <c r="E38" s="3">
        <f t="shared" si="1"/>
        <v>4</v>
      </c>
      <c r="G38" s="3">
        <v>4</v>
      </c>
    </row>
    <row r="39" spans="1:7" ht="12.75">
      <c r="A39" t="s">
        <v>47</v>
      </c>
      <c r="B39" s="2">
        <v>847226</v>
      </c>
      <c r="D39">
        <f t="shared" si="0"/>
        <v>2.8240866666666666</v>
      </c>
      <c r="E39" s="3">
        <f t="shared" si="1"/>
        <v>3</v>
      </c>
      <c r="G39" s="3">
        <v>3</v>
      </c>
    </row>
    <row r="40" spans="1:7" ht="12.75">
      <c r="A40" t="s">
        <v>48</v>
      </c>
      <c r="B40" s="2">
        <v>713346</v>
      </c>
      <c r="D40">
        <f t="shared" si="0"/>
        <v>2.37782</v>
      </c>
      <c r="E40" s="3">
        <f t="shared" si="1"/>
        <v>2</v>
      </c>
      <c r="G40" s="3">
        <v>2</v>
      </c>
    </row>
    <row r="41" spans="1:7" ht="12.75">
      <c r="A41" t="s">
        <v>49</v>
      </c>
      <c r="B41" s="2">
        <v>642961</v>
      </c>
      <c r="D41">
        <f t="shared" si="0"/>
        <v>2.143203333333333</v>
      </c>
      <c r="E41" s="3">
        <f t="shared" si="1"/>
        <v>2</v>
      </c>
      <c r="G41" s="3">
        <v>2</v>
      </c>
    </row>
    <row r="42" spans="1:7" ht="12.75">
      <c r="A42" t="s">
        <v>50</v>
      </c>
      <c r="B42" s="2">
        <v>641935</v>
      </c>
      <c r="D42">
        <f t="shared" si="0"/>
        <v>2.1397833333333334</v>
      </c>
      <c r="E42" s="3">
        <f t="shared" si="1"/>
        <v>2</v>
      </c>
      <c r="G42" s="3">
        <v>2</v>
      </c>
    </row>
    <row r="43" spans="1:7" ht="12.75">
      <c r="A43" t="s">
        <v>51</v>
      </c>
      <c r="B43" s="2">
        <v>559456</v>
      </c>
      <c r="D43">
        <f t="shared" si="0"/>
        <v>1.8648533333333333</v>
      </c>
      <c r="E43" s="3">
        <f t="shared" si="1"/>
        <v>2</v>
      </c>
      <c r="G43" s="3">
        <v>2</v>
      </c>
    </row>
    <row r="44" spans="1:7" ht="12.75">
      <c r="A44" t="s">
        <v>52</v>
      </c>
      <c r="B44" s="2">
        <v>550310</v>
      </c>
      <c r="D44">
        <f t="shared" si="0"/>
        <v>1.8343666666666667</v>
      </c>
      <c r="E44" s="3">
        <f t="shared" si="1"/>
        <v>2</v>
      </c>
      <c r="G44" s="3">
        <v>2</v>
      </c>
    </row>
    <row r="45" spans="1:7" ht="12.75">
      <c r="A45" t="s">
        <v>53</v>
      </c>
      <c r="B45" s="2">
        <v>531818</v>
      </c>
      <c r="D45">
        <f t="shared" si="0"/>
        <v>1.7727266666666666</v>
      </c>
      <c r="E45" s="3">
        <f t="shared" si="1"/>
        <v>2</v>
      </c>
      <c r="G45" s="3">
        <v>2</v>
      </c>
    </row>
    <row r="46" spans="1:7" ht="12.75">
      <c r="A46" t="s">
        <v>54</v>
      </c>
      <c r="B46" s="2">
        <v>524873</v>
      </c>
      <c r="D46">
        <f t="shared" si="0"/>
        <v>1.7495766666666666</v>
      </c>
      <c r="E46" s="3">
        <f t="shared" si="1"/>
        <v>2</v>
      </c>
      <c r="G46" s="3">
        <v>2</v>
      </c>
    </row>
    <row r="47" spans="1:7" ht="12.75">
      <c r="A47" t="s">
        <v>55</v>
      </c>
      <c r="B47" s="2">
        <v>499261</v>
      </c>
      <c r="D47">
        <f t="shared" si="0"/>
        <v>1.6642033333333333</v>
      </c>
      <c r="E47" s="3">
        <f t="shared" si="1"/>
        <v>2</v>
      </c>
      <c r="G47" s="3">
        <v>2</v>
      </c>
    </row>
    <row r="48" spans="1:7" ht="12.75">
      <c r="A48" t="s">
        <v>56</v>
      </c>
      <c r="B48" s="2">
        <v>491524</v>
      </c>
      <c r="D48">
        <f t="shared" si="0"/>
        <v>1.6384133333333333</v>
      </c>
      <c r="E48" s="3">
        <f t="shared" si="1"/>
        <v>2</v>
      </c>
      <c r="G48" s="3">
        <v>2</v>
      </c>
    </row>
    <row r="49" spans="1:7" ht="12.75">
      <c r="A49" t="s">
        <v>57</v>
      </c>
      <c r="B49" s="2">
        <v>359231</v>
      </c>
      <c r="D49">
        <f t="shared" si="0"/>
        <v>1.1974366666666667</v>
      </c>
      <c r="E49" s="3">
        <f t="shared" si="1"/>
        <v>1</v>
      </c>
      <c r="G49" s="3">
        <v>1</v>
      </c>
    </row>
    <row r="50" spans="1:7" ht="12.75">
      <c r="A50" t="s">
        <v>58</v>
      </c>
      <c r="B50" s="2">
        <v>266505</v>
      </c>
      <c r="D50">
        <f t="shared" si="0"/>
        <v>0.88835</v>
      </c>
      <c r="E50" s="3">
        <f t="shared" si="1"/>
        <v>1</v>
      </c>
      <c r="G50" s="3">
        <v>1</v>
      </c>
    </row>
    <row r="51" spans="1:7" ht="12.75">
      <c r="A51" t="s">
        <v>59</v>
      </c>
      <c r="B51" s="2">
        <v>250742</v>
      </c>
      <c r="D51">
        <f t="shared" si="0"/>
        <v>0.8358066666666667</v>
      </c>
      <c r="E51" s="3">
        <f t="shared" si="1"/>
        <v>1</v>
      </c>
      <c r="G51" s="3">
        <v>1</v>
      </c>
    </row>
    <row r="52" spans="1:7" ht="12.75">
      <c r="A52" t="s">
        <v>60</v>
      </c>
      <c r="B52" s="2">
        <v>110247</v>
      </c>
      <c r="D52">
        <f t="shared" si="0"/>
        <v>0.36749</v>
      </c>
      <c r="E52" s="3">
        <v>1</v>
      </c>
      <c r="G52" s="3">
        <v>1</v>
      </c>
    </row>
    <row r="53" ht="12.75">
      <c r="B53" s="2"/>
    </row>
    <row r="54" spans="1:7" ht="12.75">
      <c r="A54" t="s">
        <v>68</v>
      </c>
      <c r="B54" s="2">
        <f>SUM(B5:B52)</f>
        <v>131006184</v>
      </c>
      <c r="C54" s="2"/>
      <c r="D54">
        <f>B54/$C$3</f>
        <v>436.68728</v>
      </c>
      <c r="E54" s="3">
        <f>SUM(E5:E52)</f>
        <v>435</v>
      </c>
      <c r="G54" s="3">
        <f>SUM(G5:G52)</f>
        <v>435</v>
      </c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Caulfield</dc:creator>
  <cp:keywords/>
  <dc:description/>
  <cp:lastModifiedBy>Mike Caulfield</cp:lastModifiedBy>
  <dcterms:created xsi:type="dcterms:W3CDTF">2008-09-05T20:16:07Z</dcterms:created>
  <dcterms:modified xsi:type="dcterms:W3CDTF">2008-09-17T18:38:43Z</dcterms:modified>
  <cp:category/>
  <cp:version/>
  <cp:contentType/>
  <cp:contentStatus/>
</cp:coreProperties>
</file>