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980" sheetId="1" r:id="rId1"/>
    <sheet name="1990" sheetId="2" r:id="rId2"/>
    <sheet name="2000" sheetId="3" r:id="rId3"/>
  </sheets>
  <definedNames/>
  <calcPr fullCalcOnLoad="1"/>
</workbook>
</file>

<file path=xl/sharedStrings.xml><?xml version="1.0" encoding="utf-8"?>
<sst xmlns="http://schemas.openxmlformats.org/spreadsheetml/2006/main" count="201" uniqueCount="68">
  <si>
    <t>D=</t>
  </si>
  <si>
    <t>State</t>
  </si>
  <si>
    <t>Population</t>
  </si>
  <si>
    <t>Quota</t>
  </si>
  <si>
    <t>Round</t>
  </si>
  <si>
    <t>Actual</t>
  </si>
  <si>
    <t>Webster's Method</t>
  </si>
  <si>
    <t>United States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</si>
  <si>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</si>
  <si>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</si>
  <si>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</si>
  <si>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</si>
  <si>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</si>
  <si>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</si>
  <si>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</si>
  <si>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</si>
  <si>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</si>
  <si>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</si>
  <si>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</si>
  <si>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</si>
  <si>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</si>
  <si>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</si>
  <si>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</si>
  <si>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</si>
  <si>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</si>
  <si>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</si>
  <si>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</si>
  <si>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</si>
  <si>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</si>
  <si>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</si>
  <si>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</si>
  <si>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</si>
  <si>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</si>
  <si>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</si>
  <si>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</si>
  <si>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</si>
  <si>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</si>
  <si>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</si>
  <si>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</si>
  <si>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</si>
  <si>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</si>
  <si>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</si>
  <si>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</si>
  <si>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</si>
  <si>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</si>
  <si>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</si>
  <si>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</si>
  <si>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</si>
  <si>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</si>
  <si>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</si>
  <si>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</si>
  <si>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</si>
  <si>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</si>
  <si>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</si>
  <si>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</si>
  <si>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</si>
  <si>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</si>
  <si>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</si>
  <si>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Geometric</t>
  </si>
  <si>
    <t>Rounddown</t>
  </si>
  <si>
    <t>Roundup</t>
  </si>
  <si>
    <t xml:space="preserve"> Mean</t>
  </si>
  <si>
    <t>Apportionment</t>
  </si>
  <si>
    <t>1980 Apportionment by Hill</t>
  </si>
  <si>
    <t>Hill</t>
  </si>
  <si>
    <t>************</t>
  </si>
  <si>
    <t>1990 Apportionment by Hill</t>
  </si>
  <si>
    <t>2000 Apportionment by Hill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</si>
</sst>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M1" sqref="M1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8.8515625" style="0" customWidth="1"/>
    <col min="4" max="4" width="11.28125" style="0" customWidth="1"/>
    <col min="5" max="5" width="9.57421875" style="0" customWidth="1"/>
    <col min="6" max="6" width="11.00390625" style="0" customWidth="1"/>
    <col min="7" max="7" width="14.00390625" style="0" customWidth="1"/>
    <col min="9" max="9" width="10.00390625" style="0" customWidth="1"/>
    <col min="10" max="10" width="10.7109375" style="0" customWidth="1"/>
  </cols>
  <sheetData>
    <row r="1" spans="1:9" ht="12.75">
      <c r="A1" s="4" t="s">
        <v>63</v>
      </c>
      <c r="C1" s="3"/>
      <c r="D1" s="21" t="s">
        <v>0</v>
      </c>
      <c r="E1" s="15">
        <v>523500</v>
      </c>
      <c r="I1" s="14" t="s">
        <v>6</v>
      </c>
    </row>
    <row r="2" spans="4:10" ht="12.75">
      <c r="D2" s="3"/>
      <c r="E2" s="3"/>
      <c r="F2" s="6" t="s">
        <v>58</v>
      </c>
      <c r="G2" s="6" t="s">
        <v>64</v>
      </c>
      <c r="I2" s="1" t="s">
        <v>0</v>
      </c>
      <c r="J2" s="15">
        <v>522000</v>
      </c>
    </row>
    <row r="3" spans="1:10" ht="12.75">
      <c r="A3" s="4" t="s">
        <v>1</v>
      </c>
      <c r="B3" s="5" t="s">
        <v>2</v>
      </c>
      <c r="C3" s="6" t="s">
        <v>3</v>
      </c>
      <c r="D3" s="6" t="s">
        <v>59</v>
      </c>
      <c r="E3" s="6" t="s">
        <v>60</v>
      </c>
      <c r="F3" s="6" t="s">
        <v>61</v>
      </c>
      <c r="G3" s="6" t="s">
        <v>62</v>
      </c>
      <c r="I3" s="6" t="s">
        <v>3</v>
      </c>
      <c r="J3" s="6" t="s">
        <v>4</v>
      </c>
    </row>
    <row r="4" spans="1:14" ht="12.75">
      <c r="A4" s="13" t="s">
        <v>12</v>
      </c>
      <c r="B4" s="9">
        <v>23667902</v>
      </c>
      <c r="C4">
        <f aca="true" t="shared" si="0" ref="C4:C35">B4/$E$1</f>
        <v>45.21089207258835</v>
      </c>
      <c r="D4" s="3">
        <f>ROUNDDOWN(C4,0)</f>
        <v>45</v>
      </c>
      <c r="E4" s="3">
        <f>D4+1</f>
        <v>46</v>
      </c>
      <c r="F4" s="19">
        <f>SQRT(D4*E4)</f>
        <v>45.4972526643093</v>
      </c>
      <c r="G4" s="3">
        <f>IF(C4&gt;F4,E4,D4)</f>
        <v>45</v>
      </c>
      <c r="I4">
        <f aca="true" t="shared" si="1" ref="I4:I35">B4/$J$2</f>
        <v>45.34080842911877</v>
      </c>
      <c r="J4" s="3">
        <f aca="true" t="shared" si="2" ref="J4:J35">ROUND(I4,0)</f>
        <v>45</v>
      </c>
      <c r="N4" s="2"/>
    </row>
    <row r="5" spans="1:14" ht="12.75">
      <c r="A5" s="13" t="s">
        <v>39</v>
      </c>
      <c r="B5" s="9">
        <v>17558072</v>
      </c>
      <c r="C5">
        <f t="shared" si="0"/>
        <v>33.53977459407832</v>
      </c>
      <c r="D5" s="3">
        <f aca="true" t="shared" si="3" ref="D5:D53">ROUNDDOWN(C5,0)</f>
        <v>33</v>
      </c>
      <c r="E5" s="3">
        <f aca="true" t="shared" si="4" ref="E5:E53">D5+1</f>
        <v>34</v>
      </c>
      <c r="F5" s="19">
        <f aca="true" t="shared" si="5" ref="F5:F53">SQRT(D5*E5)</f>
        <v>33.49626844888845</v>
      </c>
      <c r="G5" s="3">
        <f aca="true" t="shared" si="6" ref="G5:G53">IF(C5&gt;F5,E5,D5)</f>
        <v>34</v>
      </c>
      <c r="I5">
        <f t="shared" si="1"/>
        <v>33.63615325670498</v>
      </c>
      <c r="J5" s="3">
        <f t="shared" si="2"/>
        <v>34</v>
      </c>
      <c r="N5" s="2"/>
    </row>
    <row r="6" spans="1:14" ht="12.75">
      <c r="A6" s="13" t="s">
        <v>50</v>
      </c>
      <c r="B6" s="9">
        <v>14229191</v>
      </c>
      <c r="C6">
        <f t="shared" si="0"/>
        <v>27.180880611270297</v>
      </c>
      <c r="D6" s="3">
        <f t="shared" si="3"/>
        <v>27</v>
      </c>
      <c r="E6" s="3">
        <f t="shared" si="4"/>
        <v>28</v>
      </c>
      <c r="F6" s="19">
        <f t="shared" si="5"/>
        <v>27.49545416973504</v>
      </c>
      <c r="G6" s="3">
        <f t="shared" si="6"/>
        <v>27</v>
      </c>
      <c r="I6">
        <f t="shared" si="1"/>
        <v>27.258986590038315</v>
      </c>
      <c r="J6" s="3">
        <f t="shared" si="2"/>
        <v>27</v>
      </c>
      <c r="N6" s="2"/>
    </row>
    <row r="7" spans="1:14" ht="12.75">
      <c r="A7" s="13" t="s">
        <v>45</v>
      </c>
      <c r="B7" s="9">
        <v>11863895</v>
      </c>
      <c r="C7">
        <f t="shared" si="0"/>
        <v>22.662645654250237</v>
      </c>
      <c r="D7" s="3">
        <f t="shared" si="3"/>
        <v>22</v>
      </c>
      <c r="E7" s="3">
        <f t="shared" si="4"/>
        <v>23</v>
      </c>
      <c r="F7" s="19">
        <f t="shared" si="5"/>
        <v>22.494443758403985</v>
      </c>
      <c r="G7" s="3">
        <f t="shared" si="6"/>
        <v>23</v>
      </c>
      <c r="I7">
        <f t="shared" si="1"/>
        <v>22.727768199233715</v>
      </c>
      <c r="J7" s="3">
        <f t="shared" si="2"/>
        <v>23</v>
      </c>
      <c r="N7" s="2"/>
    </row>
    <row r="8" spans="1:14" ht="12.75">
      <c r="A8" s="13" t="s">
        <v>20</v>
      </c>
      <c r="B8" s="9">
        <v>11426518</v>
      </c>
      <c r="C8">
        <f t="shared" si="0"/>
        <v>21.827159503342884</v>
      </c>
      <c r="D8" s="3">
        <f t="shared" si="3"/>
        <v>21</v>
      </c>
      <c r="E8" s="3">
        <f t="shared" si="4"/>
        <v>22</v>
      </c>
      <c r="F8" s="19">
        <f t="shared" si="5"/>
        <v>21.494185260204677</v>
      </c>
      <c r="G8" s="3">
        <f t="shared" si="6"/>
        <v>22</v>
      </c>
      <c r="I8">
        <f t="shared" si="1"/>
        <v>21.88988122605364</v>
      </c>
      <c r="J8" s="3">
        <f t="shared" si="2"/>
        <v>22</v>
      </c>
      <c r="N8" s="2"/>
    </row>
    <row r="9" spans="1:14" ht="12.75">
      <c r="A9" s="13" t="s">
        <v>42</v>
      </c>
      <c r="B9" s="9">
        <v>10797630</v>
      </c>
      <c r="C9">
        <f t="shared" si="0"/>
        <v>20.625845272206305</v>
      </c>
      <c r="D9" s="3">
        <f t="shared" si="3"/>
        <v>20</v>
      </c>
      <c r="E9" s="3">
        <f t="shared" si="4"/>
        <v>21</v>
      </c>
      <c r="F9" s="19">
        <f t="shared" si="5"/>
        <v>20.493901531919196</v>
      </c>
      <c r="G9" s="3">
        <f t="shared" si="6"/>
        <v>21</v>
      </c>
      <c r="I9">
        <f t="shared" si="1"/>
        <v>20.685114942528735</v>
      </c>
      <c r="J9" s="3">
        <f t="shared" si="2"/>
        <v>21</v>
      </c>
      <c r="N9" s="2"/>
    </row>
    <row r="10" spans="1:14" ht="12.75">
      <c r="A10" s="13" t="s">
        <v>16</v>
      </c>
      <c r="B10" s="9">
        <v>9746324</v>
      </c>
      <c r="C10">
        <f t="shared" si="0"/>
        <v>18.617619866284624</v>
      </c>
      <c r="D10" s="3">
        <f t="shared" si="3"/>
        <v>18</v>
      </c>
      <c r="E10" s="3">
        <f t="shared" si="4"/>
        <v>19</v>
      </c>
      <c r="F10" s="19">
        <f t="shared" si="5"/>
        <v>18.49324200890693</v>
      </c>
      <c r="G10" s="3">
        <f t="shared" si="6"/>
        <v>19</v>
      </c>
      <c r="I10">
        <f t="shared" si="1"/>
        <v>18.67111877394636</v>
      </c>
      <c r="J10" s="3">
        <f t="shared" si="2"/>
        <v>19</v>
      </c>
      <c r="N10" s="2"/>
    </row>
    <row r="11" spans="1:14" ht="12.75">
      <c r="A11" s="13" t="s">
        <v>29</v>
      </c>
      <c r="B11" s="9">
        <v>9262078</v>
      </c>
      <c r="C11">
        <f t="shared" si="0"/>
        <v>17.692603629417384</v>
      </c>
      <c r="D11" s="3">
        <f t="shared" si="3"/>
        <v>17</v>
      </c>
      <c r="E11" s="3">
        <f t="shared" si="4"/>
        <v>18</v>
      </c>
      <c r="F11" s="19">
        <f t="shared" si="5"/>
        <v>17.4928556845359</v>
      </c>
      <c r="G11" s="3">
        <f t="shared" si="6"/>
        <v>18</v>
      </c>
      <c r="I11">
        <f t="shared" si="1"/>
        <v>17.743444444444446</v>
      </c>
      <c r="J11" s="3">
        <f t="shared" si="2"/>
        <v>18</v>
      </c>
      <c r="N11" s="2"/>
    </row>
    <row r="12" spans="1:14" ht="12.75">
      <c r="A12" s="13" t="s">
        <v>37</v>
      </c>
      <c r="B12" s="9">
        <v>7364823</v>
      </c>
      <c r="C12">
        <f t="shared" si="0"/>
        <v>14.068429799426934</v>
      </c>
      <c r="D12" s="3">
        <f t="shared" si="3"/>
        <v>14</v>
      </c>
      <c r="E12" s="3">
        <f t="shared" si="4"/>
        <v>15</v>
      </c>
      <c r="F12" s="19">
        <f t="shared" si="5"/>
        <v>14.491376746189438</v>
      </c>
      <c r="G12" s="3">
        <f t="shared" si="6"/>
        <v>14</v>
      </c>
      <c r="I12">
        <f t="shared" si="1"/>
        <v>14.108856321839081</v>
      </c>
      <c r="J12" s="3">
        <f t="shared" si="2"/>
        <v>14</v>
      </c>
      <c r="N12" s="2"/>
    </row>
    <row r="13" spans="1:14" ht="12.75">
      <c r="A13" s="13" t="s">
        <v>40</v>
      </c>
      <c r="B13" s="9">
        <v>5881766</v>
      </c>
      <c r="C13">
        <f t="shared" si="0"/>
        <v>11.235465138490927</v>
      </c>
      <c r="D13" s="3">
        <f t="shared" si="3"/>
        <v>11</v>
      </c>
      <c r="E13" s="3">
        <f t="shared" si="4"/>
        <v>12</v>
      </c>
      <c r="F13" s="19">
        <f t="shared" si="5"/>
        <v>11.489125293076057</v>
      </c>
      <c r="G13" s="3">
        <f t="shared" si="6"/>
        <v>11</v>
      </c>
      <c r="I13">
        <f t="shared" si="1"/>
        <v>11.267750957854407</v>
      </c>
      <c r="J13" s="3">
        <f t="shared" si="2"/>
        <v>11</v>
      </c>
      <c r="N13" s="2"/>
    </row>
    <row r="14" spans="1:14" ht="12.75">
      <c r="A14" s="13" t="s">
        <v>28</v>
      </c>
      <c r="B14" s="9">
        <v>5737037</v>
      </c>
      <c r="C14">
        <f t="shared" si="0"/>
        <v>10.959000955109838</v>
      </c>
      <c r="D14" s="3">
        <f t="shared" si="3"/>
        <v>10</v>
      </c>
      <c r="E14" s="3">
        <f t="shared" si="4"/>
        <v>11</v>
      </c>
      <c r="F14" s="19">
        <f t="shared" si="5"/>
        <v>10.488088481701515</v>
      </c>
      <c r="G14" s="3">
        <f t="shared" si="6"/>
        <v>11</v>
      </c>
      <c r="I14">
        <f t="shared" si="1"/>
        <v>10.990492337164751</v>
      </c>
      <c r="J14" s="3">
        <f t="shared" si="2"/>
        <v>11</v>
      </c>
      <c r="N14" s="2"/>
    </row>
    <row r="15" spans="1:14" ht="12.75">
      <c r="A15" s="13" t="s">
        <v>21</v>
      </c>
      <c r="B15" s="9">
        <v>5490224</v>
      </c>
      <c r="C15">
        <f t="shared" si="0"/>
        <v>10.487533906399236</v>
      </c>
      <c r="D15" s="3">
        <f t="shared" si="3"/>
        <v>10</v>
      </c>
      <c r="E15" s="3">
        <f t="shared" si="4"/>
        <v>11</v>
      </c>
      <c r="F15" s="19">
        <f t="shared" si="5"/>
        <v>10.488088481701515</v>
      </c>
      <c r="G15" s="3">
        <f>IF(C15&gt;F15,E15,D15)</f>
        <v>10</v>
      </c>
      <c r="H15" t="s">
        <v>65</v>
      </c>
      <c r="I15">
        <f t="shared" si="1"/>
        <v>10.517670498084291</v>
      </c>
      <c r="J15" s="3">
        <f t="shared" si="2"/>
        <v>11</v>
      </c>
      <c r="N15" s="2"/>
    </row>
    <row r="16" spans="1:14" ht="12.75">
      <c r="A16" s="13" t="s">
        <v>17</v>
      </c>
      <c r="B16" s="9">
        <v>5463105</v>
      </c>
      <c r="C16">
        <f t="shared" si="0"/>
        <v>10.435730659025788</v>
      </c>
      <c r="D16" s="3">
        <f t="shared" si="3"/>
        <v>10</v>
      </c>
      <c r="E16" s="3">
        <f t="shared" si="4"/>
        <v>11</v>
      </c>
      <c r="F16" s="19">
        <f t="shared" si="5"/>
        <v>10.488088481701515</v>
      </c>
      <c r="G16" s="3">
        <f t="shared" si="6"/>
        <v>10</v>
      </c>
      <c r="I16">
        <f t="shared" si="1"/>
        <v>10.465718390804598</v>
      </c>
      <c r="J16" s="3">
        <f t="shared" si="2"/>
        <v>10</v>
      </c>
      <c r="N16" s="2"/>
    </row>
    <row r="17" spans="1:14" ht="12.75">
      <c r="A17" s="13" t="s">
        <v>53</v>
      </c>
      <c r="B17" s="9">
        <v>5346818</v>
      </c>
      <c r="C17">
        <f t="shared" si="0"/>
        <v>10.21359694364852</v>
      </c>
      <c r="D17" s="3">
        <f t="shared" si="3"/>
        <v>10</v>
      </c>
      <c r="E17" s="3">
        <f t="shared" si="4"/>
        <v>11</v>
      </c>
      <c r="F17" s="19">
        <f t="shared" si="5"/>
        <v>10.488088481701515</v>
      </c>
      <c r="G17" s="3">
        <f t="shared" si="6"/>
        <v>10</v>
      </c>
      <c r="I17">
        <f t="shared" si="1"/>
        <v>10.242946360153256</v>
      </c>
      <c r="J17" s="3">
        <f t="shared" si="2"/>
        <v>10</v>
      </c>
      <c r="N17" s="2"/>
    </row>
    <row r="18" spans="1:14" ht="12.75">
      <c r="A18" s="13" t="s">
        <v>32</v>
      </c>
      <c r="B18" s="9">
        <v>4916686</v>
      </c>
      <c r="C18">
        <f t="shared" si="0"/>
        <v>9.391950334288444</v>
      </c>
      <c r="D18" s="3">
        <f t="shared" si="3"/>
        <v>9</v>
      </c>
      <c r="E18" s="3">
        <f t="shared" si="4"/>
        <v>10</v>
      </c>
      <c r="F18" s="19">
        <f t="shared" si="5"/>
        <v>9.486832980505138</v>
      </c>
      <c r="G18" s="3">
        <f t="shared" si="6"/>
        <v>9</v>
      </c>
      <c r="I18">
        <f t="shared" si="1"/>
        <v>9.418938697318008</v>
      </c>
      <c r="J18" s="3">
        <f t="shared" si="2"/>
        <v>9</v>
      </c>
      <c r="N18" s="2"/>
    </row>
    <row r="19" spans="1:14" ht="12.75">
      <c r="A19" s="13" t="s">
        <v>56</v>
      </c>
      <c r="B19" s="9">
        <v>4705767</v>
      </c>
      <c r="C19">
        <f t="shared" si="0"/>
        <v>8.98904871060172</v>
      </c>
      <c r="D19" s="3">
        <f t="shared" si="3"/>
        <v>8</v>
      </c>
      <c r="E19" s="3">
        <f t="shared" si="4"/>
        <v>9</v>
      </c>
      <c r="F19" s="19">
        <f t="shared" si="5"/>
        <v>8.48528137423857</v>
      </c>
      <c r="G19" s="3">
        <f t="shared" si="6"/>
        <v>9</v>
      </c>
      <c r="I19">
        <f t="shared" si="1"/>
        <v>9.014879310344828</v>
      </c>
      <c r="J19" s="3">
        <f t="shared" si="2"/>
        <v>9</v>
      </c>
      <c r="N19" s="2"/>
    </row>
    <row r="20" spans="1:14" ht="12.75">
      <c r="A20" s="13" t="s">
        <v>49</v>
      </c>
      <c r="B20" s="9">
        <v>4591120</v>
      </c>
      <c r="C20">
        <f t="shared" si="0"/>
        <v>8.770047755491882</v>
      </c>
      <c r="D20" s="3">
        <f t="shared" si="3"/>
        <v>8</v>
      </c>
      <c r="E20" s="3">
        <f t="shared" si="4"/>
        <v>9</v>
      </c>
      <c r="F20" s="19">
        <f t="shared" si="5"/>
        <v>8.48528137423857</v>
      </c>
      <c r="G20" s="3">
        <f t="shared" si="6"/>
        <v>9</v>
      </c>
      <c r="I20">
        <f t="shared" si="1"/>
        <v>8.795249042145594</v>
      </c>
      <c r="J20" s="3">
        <f t="shared" si="2"/>
        <v>9</v>
      </c>
      <c r="N20" s="2"/>
    </row>
    <row r="21" spans="1:14" ht="12.75">
      <c r="A21" s="13" t="s">
        <v>27</v>
      </c>
      <c r="B21" s="9">
        <v>4216975</v>
      </c>
      <c r="C21">
        <f t="shared" si="0"/>
        <v>8.055348615090736</v>
      </c>
      <c r="D21" s="3">
        <f t="shared" si="3"/>
        <v>8</v>
      </c>
      <c r="E21" s="3">
        <f t="shared" si="4"/>
        <v>9</v>
      </c>
      <c r="F21" s="19">
        <f t="shared" si="5"/>
        <v>8.48528137423857</v>
      </c>
      <c r="G21" s="3">
        <f t="shared" si="6"/>
        <v>8</v>
      </c>
      <c r="I21">
        <f t="shared" si="1"/>
        <v>8.078496168582376</v>
      </c>
      <c r="J21" s="3">
        <f t="shared" si="2"/>
        <v>8</v>
      </c>
      <c r="N21" s="2"/>
    </row>
    <row r="22" spans="1:14" ht="12.75">
      <c r="A22" s="13" t="s">
        <v>25</v>
      </c>
      <c r="B22" s="9">
        <v>4205900</v>
      </c>
      <c r="C22">
        <f t="shared" si="0"/>
        <v>8.034192932187201</v>
      </c>
      <c r="D22" s="3">
        <f t="shared" si="3"/>
        <v>8</v>
      </c>
      <c r="E22" s="3">
        <f t="shared" si="4"/>
        <v>9</v>
      </c>
      <c r="F22" s="19">
        <f t="shared" si="5"/>
        <v>8.48528137423857</v>
      </c>
      <c r="G22" s="3">
        <f t="shared" si="6"/>
        <v>8</v>
      </c>
      <c r="I22">
        <f t="shared" si="1"/>
        <v>8.05727969348659</v>
      </c>
      <c r="J22" s="3">
        <f t="shared" si="2"/>
        <v>8</v>
      </c>
      <c r="N22" s="2"/>
    </row>
    <row r="23" spans="1:14" ht="12.75">
      <c r="A23" s="13" t="s">
        <v>54</v>
      </c>
      <c r="B23" s="9">
        <v>4132156</v>
      </c>
      <c r="C23">
        <f t="shared" si="0"/>
        <v>7.893325692454632</v>
      </c>
      <c r="D23" s="3">
        <f t="shared" si="3"/>
        <v>7</v>
      </c>
      <c r="E23" s="3">
        <f t="shared" si="4"/>
        <v>8</v>
      </c>
      <c r="F23" s="19">
        <f t="shared" si="5"/>
        <v>7.483314773547883</v>
      </c>
      <c r="G23" s="3">
        <f t="shared" si="6"/>
        <v>8</v>
      </c>
      <c r="I23">
        <f t="shared" si="1"/>
        <v>7.916007662835249</v>
      </c>
      <c r="J23" s="3">
        <f t="shared" si="2"/>
        <v>8</v>
      </c>
      <c r="N23" s="2"/>
    </row>
    <row r="24" spans="1:14" ht="12.75">
      <c r="A24" s="13" t="s">
        <v>30</v>
      </c>
      <c r="B24" s="9">
        <v>4075970</v>
      </c>
      <c r="C24">
        <f t="shared" si="0"/>
        <v>7.785998089780325</v>
      </c>
      <c r="D24" s="3">
        <f t="shared" si="3"/>
        <v>7</v>
      </c>
      <c r="E24" s="3">
        <f t="shared" si="4"/>
        <v>8</v>
      </c>
      <c r="F24" s="19">
        <f t="shared" si="5"/>
        <v>7.483314773547883</v>
      </c>
      <c r="G24" s="3">
        <f t="shared" si="6"/>
        <v>8</v>
      </c>
      <c r="I24">
        <f t="shared" si="1"/>
        <v>7.808371647509579</v>
      </c>
      <c r="J24" s="3">
        <f t="shared" si="2"/>
        <v>8</v>
      </c>
      <c r="N24" s="2"/>
    </row>
    <row r="25" spans="1:14" ht="12.75">
      <c r="A25" s="13" t="s">
        <v>8</v>
      </c>
      <c r="B25" s="9">
        <v>3893888</v>
      </c>
      <c r="C25">
        <f t="shared" si="0"/>
        <v>7.43818147086915</v>
      </c>
      <c r="D25" s="3">
        <f t="shared" si="3"/>
        <v>7</v>
      </c>
      <c r="E25" s="3">
        <f t="shared" si="4"/>
        <v>8</v>
      </c>
      <c r="F25" s="19">
        <f t="shared" si="5"/>
        <v>7.483314773547883</v>
      </c>
      <c r="G25" s="3">
        <f t="shared" si="6"/>
        <v>7</v>
      </c>
      <c r="I25">
        <f t="shared" si="1"/>
        <v>7.459555555555555</v>
      </c>
      <c r="J25" s="3">
        <f t="shared" si="2"/>
        <v>7</v>
      </c>
      <c r="N25" s="2"/>
    </row>
    <row r="26" spans="1:14" ht="12.75">
      <c r="A26" s="13" t="s">
        <v>24</v>
      </c>
      <c r="B26" s="9">
        <v>3660777</v>
      </c>
      <c r="C26">
        <f t="shared" si="0"/>
        <v>6.9928882521489975</v>
      </c>
      <c r="D26" s="3">
        <f t="shared" si="3"/>
        <v>6</v>
      </c>
      <c r="E26" s="3">
        <f t="shared" si="4"/>
        <v>7</v>
      </c>
      <c r="F26" s="19">
        <f t="shared" si="5"/>
        <v>6.48074069840786</v>
      </c>
      <c r="G26" s="3">
        <f t="shared" si="6"/>
        <v>7</v>
      </c>
      <c r="I26">
        <f t="shared" si="1"/>
        <v>7.01298275862069</v>
      </c>
      <c r="J26" s="3">
        <f t="shared" si="2"/>
        <v>7</v>
      </c>
      <c r="N26" s="2"/>
    </row>
    <row r="27" spans="1:14" ht="12.75">
      <c r="A27" s="13" t="s">
        <v>47</v>
      </c>
      <c r="B27" s="9">
        <v>3121820</v>
      </c>
      <c r="C27">
        <f t="shared" si="0"/>
        <v>5.963361986628462</v>
      </c>
      <c r="D27" s="3">
        <f t="shared" si="3"/>
        <v>5</v>
      </c>
      <c r="E27" s="3">
        <f t="shared" si="4"/>
        <v>6</v>
      </c>
      <c r="F27" s="19">
        <f t="shared" si="5"/>
        <v>5.477225575051661</v>
      </c>
      <c r="G27" s="3">
        <f t="shared" si="6"/>
        <v>6</v>
      </c>
      <c r="I27">
        <f t="shared" si="1"/>
        <v>5.980498084291188</v>
      </c>
      <c r="J27" s="3">
        <f t="shared" si="2"/>
        <v>6</v>
      </c>
      <c r="N27" s="2"/>
    </row>
    <row r="28" spans="1:14" ht="12.75">
      <c r="A28" s="13" t="s">
        <v>14</v>
      </c>
      <c r="B28" s="9">
        <v>3107576</v>
      </c>
      <c r="C28">
        <f t="shared" si="0"/>
        <v>5.936152817574021</v>
      </c>
      <c r="D28" s="3">
        <f t="shared" si="3"/>
        <v>5</v>
      </c>
      <c r="E28" s="3">
        <f t="shared" si="4"/>
        <v>6</v>
      </c>
      <c r="F28" s="19">
        <f t="shared" si="5"/>
        <v>5.477225575051661</v>
      </c>
      <c r="G28" s="3">
        <f t="shared" si="6"/>
        <v>6</v>
      </c>
      <c r="I28">
        <f t="shared" si="1"/>
        <v>5.953210727969348</v>
      </c>
      <c r="J28" s="3">
        <f t="shared" si="2"/>
        <v>6</v>
      </c>
      <c r="N28" s="2"/>
    </row>
    <row r="29" spans="1:14" ht="12.75">
      <c r="A29" s="13" t="s">
        <v>43</v>
      </c>
      <c r="B29" s="9">
        <v>3025290</v>
      </c>
      <c r="C29">
        <f t="shared" si="0"/>
        <v>5.778968481375358</v>
      </c>
      <c r="D29" s="3">
        <f t="shared" si="3"/>
        <v>5</v>
      </c>
      <c r="E29" s="3">
        <f t="shared" si="4"/>
        <v>6</v>
      </c>
      <c r="F29" s="19">
        <f t="shared" si="5"/>
        <v>5.477225575051661</v>
      </c>
      <c r="G29" s="3">
        <f t="shared" si="6"/>
        <v>6</v>
      </c>
      <c r="I29">
        <f t="shared" si="1"/>
        <v>5.7955747126436785</v>
      </c>
      <c r="J29" s="3">
        <f t="shared" si="2"/>
        <v>6</v>
      </c>
      <c r="N29" s="2"/>
    </row>
    <row r="30" spans="1:14" ht="12.75">
      <c r="A30" s="13" t="s">
        <v>22</v>
      </c>
      <c r="B30" s="9">
        <v>2913808</v>
      </c>
      <c r="C30">
        <f t="shared" si="0"/>
        <v>5.566013371537727</v>
      </c>
      <c r="D30" s="3">
        <f t="shared" si="3"/>
        <v>5</v>
      </c>
      <c r="E30" s="3">
        <f t="shared" si="4"/>
        <v>6</v>
      </c>
      <c r="F30" s="19">
        <f t="shared" si="5"/>
        <v>5.477225575051661</v>
      </c>
      <c r="G30" s="3">
        <f t="shared" si="6"/>
        <v>6</v>
      </c>
      <c r="I30">
        <f t="shared" si="1"/>
        <v>5.582007662835249</v>
      </c>
      <c r="J30" s="3">
        <f t="shared" si="2"/>
        <v>6</v>
      </c>
      <c r="N30" s="2"/>
    </row>
    <row r="31" spans="1:14" ht="12.75">
      <c r="A31" s="13" t="s">
        <v>13</v>
      </c>
      <c r="B31" s="9">
        <v>2889964</v>
      </c>
      <c r="C31">
        <f t="shared" si="0"/>
        <v>5.520466093600764</v>
      </c>
      <c r="D31" s="3">
        <f t="shared" si="3"/>
        <v>5</v>
      </c>
      <c r="E31" s="3">
        <f t="shared" si="4"/>
        <v>6</v>
      </c>
      <c r="F31" s="19">
        <f t="shared" si="5"/>
        <v>5.477225575051661</v>
      </c>
      <c r="G31" s="3">
        <f t="shared" si="6"/>
        <v>6</v>
      </c>
      <c r="I31">
        <f t="shared" si="1"/>
        <v>5.536329501915708</v>
      </c>
      <c r="J31" s="3">
        <f t="shared" si="2"/>
        <v>6</v>
      </c>
      <c r="N31" s="2"/>
    </row>
    <row r="32" spans="1:14" ht="12.75">
      <c r="A32" s="13" t="s">
        <v>10</v>
      </c>
      <c r="B32" s="9">
        <v>2718215</v>
      </c>
      <c r="C32">
        <f t="shared" si="0"/>
        <v>5.192387774594079</v>
      </c>
      <c r="D32" s="3">
        <f t="shared" si="3"/>
        <v>5</v>
      </c>
      <c r="E32" s="3">
        <f t="shared" si="4"/>
        <v>6</v>
      </c>
      <c r="F32" s="19">
        <f t="shared" si="5"/>
        <v>5.477225575051661</v>
      </c>
      <c r="G32" s="3">
        <f t="shared" si="6"/>
        <v>5</v>
      </c>
      <c r="I32">
        <f t="shared" si="1"/>
        <v>5.207308429118774</v>
      </c>
      <c r="J32" s="3">
        <f t="shared" si="2"/>
        <v>5</v>
      </c>
      <c r="N32" s="2"/>
    </row>
    <row r="33" spans="1:14" ht="12.75">
      <c r="A33" s="13" t="s">
        <v>44</v>
      </c>
      <c r="B33" s="9">
        <v>2633105</v>
      </c>
      <c r="C33">
        <f t="shared" si="0"/>
        <v>5.029808978032474</v>
      </c>
      <c r="D33" s="3">
        <f t="shared" si="3"/>
        <v>5</v>
      </c>
      <c r="E33" s="3">
        <f t="shared" si="4"/>
        <v>6</v>
      </c>
      <c r="F33" s="19">
        <f t="shared" si="5"/>
        <v>5.477225575051661</v>
      </c>
      <c r="G33" s="3">
        <f t="shared" si="6"/>
        <v>5</v>
      </c>
      <c r="I33">
        <f t="shared" si="1"/>
        <v>5.044262452107279</v>
      </c>
      <c r="J33" s="3">
        <f t="shared" si="2"/>
        <v>5</v>
      </c>
      <c r="N33" s="2"/>
    </row>
    <row r="34" spans="1:14" ht="12.75">
      <c r="A34" s="13" t="s">
        <v>31</v>
      </c>
      <c r="B34" s="9">
        <v>2520638</v>
      </c>
      <c r="C34">
        <f t="shared" si="0"/>
        <v>4.814972301814708</v>
      </c>
      <c r="D34" s="3">
        <f t="shared" si="3"/>
        <v>4</v>
      </c>
      <c r="E34" s="3">
        <f t="shared" si="4"/>
        <v>5</v>
      </c>
      <c r="F34" s="19">
        <f t="shared" si="5"/>
        <v>4.47213595499958</v>
      </c>
      <c r="G34" s="3">
        <f t="shared" si="6"/>
        <v>5</v>
      </c>
      <c r="I34">
        <f t="shared" si="1"/>
        <v>4.828808429118774</v>
      </c>
      <c r="J34" s="3">
        <f t="shared" si="2"/>
        <v>5</v>
      </c>
      <c r="N34" s="2"/>
    </row>
    <row r="35" spans="1:14" ht="12.75">
      <c r="A35" s="13" t="s">
        <v>23</v>
      </c>
      <c r="B35" s="9">
        <v>2363679</v>
      </c>
      <c r="C35">
        <f t="shared" si="0"/>
        <v>4.515146131805158</v>
      </c>
      <c r="D35" s="3">
        <f t="shared" si="3"/>
        <v>4</v>
      </c>
      <c r="E35" s="3">
        <f t="shared" si="4"/>
        <v>5</v>
      </c>
      <c r="F35" s="19">
        <f t="shared" si="5"/>
        <v>4.47213595499958</v>
      </c>
      <c r="G35" s="3">
        <f t="shared" si="6"/>
        <v>5</v>
      </c>
      <c r="I35">
        <f t="shared" si="1"/>
        <v>4.5281206896551724</v>
      </c>
      <c r="J35" s="3">
        <f t="shared" si="2"/>
        <v>5</v>
      </c>
      <c r="N35" s="2"/>
    </row>
    <row r="36" spans="1:14" ht="12.75">
      <c r="A36" s="13" t="s">
        <v>11</v>
      </c>
      <c r="B36" s="9">
        <v>2286435</v>
      </c>
      <c r="C36">
        <f aca="true" t="shared" si="7" ref="C36:C67">B36/$E$1</f>
        <v>4.367593123209169</v>
      </c>
      <c r="D36" s="3">
        <f t="shared" si="3"/>
        <v>4</v>
      </c>
      <c r="E36" s="3">
        <f t="shared" si="4"/>
        <v>5</v>
      </c>
      <c r="F36" s="19">
        <f t="shared" si="5"/>
        <v>4.47213595499958</v>
      </c>
      <c r="G36" s="3">
        <f t="shared" si="6"/>
        <v>4</v>
      </c>
      <c r="I36">
        <f aca="true" t="shared" si="8" ref="I36:I53">B36/$J$2</f>
        <v>4.38014367816092</v>
      </c>
      <c r="J36" s="3">
        <f aca="true" t="shared" si="9" ref="J36:J67">ROUND(I36,0)</f>
        <v>4</v>
      </c>
      <c r="N36" s="2"/>
    </row>
    <row r="37" spans="1:14" ht="12.75">
      <c r="A37" s="13" t="s">
        <v>55</v>
      </c>
      <c r="B37" s="9">
        <v>1949644</v>
      </c>
      <c r="C37">
        <f t="shared" si="7"/>
        <v>3.7242483285577843</v>
      </c>
      <c r="D37" s="3">
        <f t="shared" si="3"/>
        <v>3</v>
      </c>
      <c r="E37" s="3">
        <f t="shared" si="4"/>
        <v>4</v>
      </c>
      <c r="F37" s="19">
        <f t="shared" si="5"/>
        <v>3.4641016151377544</v>
      </c>
      <c r="G37" s="3">
        <f t="shared" si="6"/>
        <v>4</v>
      </c>
      <c r="I37">
        <f t="shared" si="8"/>
        <v>3.7349501915708814</v>
      </c>
      <c r="J37" s="3">
        <f t="shared" si="9"/>
        <v>4</v>
      </c>
      <c r="N37" s="2"/>
    </row>
    <row r="38" spans="1:14" ht="12.75">
      <c r="A38" s="13" t="s">
        <v>34</v>
      </c>
      <c r="B38" s="9">
        <v>1569825</v>
      </c>
      <c r="C38">
        <f t="shared" si="7"/>
        <v>2.9987106017191976</v>
      </c>
      <c r="D38" s="3">
        <f t="shared" si="3"/>
        <v>2</v>
      </c>
      <c r="E38" s="3">
        <f t="shared" si="4"/>
        <v>3</v>
      </c>
      <c r="F38" s="19">
        <f t="shared" si="5"/>
        <v>2.449489742783178</v>
      </c>
      <c r="G38" s="3">
        <f t="shared" si="6"/>
        <v>3</v>
      </c>
      <c r="I38">
        <f t="shared" si="8"/>
        <v>3.0073275862068964</v>
      </c>
      <c r="J38" s="3">
        <f t="shared" si="9"/>
        <v>3</v>
      </c>
      <c r="N38" s="2"/>
    </row>
    <row r="39" spans="1:14" ht="12.75">
      <c r="A39" s="13" t="s">
        <v>51</v>
      </c>
      <c r="B39" s="9">
        <v>1461037</v>
      </c>
      <c r="C39">
        <f t="shared" si="7"/>
        <v>2.790901623686724</v>
      </c>
      <c r="D39" s="3">
        <f t="shared" si="3"/>
        <v>2</v>
      </c>
      <c r="E39" s="3">
        <f t="shared" si="4"/>
        <v>3</v>
      </c>
      <c r="F39" s="19">
        <f t="shared" si="5"/>
        <v>2.449489742783178</v>
      </c>
      <c r="G39" s="3">
        <f t="shared" si="6"/>
        <v>3</v>
      </c>
      <c r="I39">
        <f t="shared" si="8"/>
        <v>2.7989214559386975</v>
      </c>
      <c r="J39" s="3">
        <f t="shared" si="9"/>
        <v>3</v>
      </c>
      <c r="N39" s="2"/>
    </row>
    <row r="40" spans="1:14" ht="12.75">
      <c r="A40" s="13" t="s">
        <v>38</v>
      </c>
      <c r="B40" s="9">
        <v>1302894</v>
      </c>
      <c r="C40">
        <f t="shared" si="7"/>
        <v>2.488813753581662</v>
      </c>
      <c r="D40" s="3">
        <f t="shared" si="3"/>
        <v>2</v>
      </c>
      <c r="E40" s="3">
        <f t="shared" si="4"/>
        <v>3</v>
      </c>
      <c r="F40" s="19">
        <f t="shared" si="5"/>
        <v>2.449489742783178</v>
      </c>
      <c r="G40" s="3">
        <f t="shared" si="6"/>
        <v>3</v>
      </c>
      <c r="H40" t="s">
        <v>65</v>
      </c>
      <c r="I40">
        <f t="shared" si="8"/>
        <v>2.4959655172413795</v>
      </c>
      <c r="J40" s="3">
        <f t="shared" si="9"/>
        <v>2</v>
      </c>
      <c r="N40" s="2"/>
    </row>
    <row r="41" spans="1:14" ht="12.75">
      <c r="A41" s="13" t="s">
        <v>26</v>
      </c>
      <c r="B41" s="9">
        <v>1124660</v>
      </c>
      <c r="C41">
        <f t="shared" si="7"/>
        <v>2.1483476599808977</v>
      </c>
      <c r="D41" s="3">
        <f t="shared" si="3"/>
        <v>2</v>
      </c>
      <c r="E41" s="3">
        <f t="shared" si="4"/>
        <v>3</v>
      </c>
      <c r="F41" s="19">
        <f t="shared" si="5"/>
        <v>2.449489742783178</v>
      </c>
      <c r="G41" s="3">
        <f t="shared" si="6"/>
        <v>2</v>
      </c>
      <c r="I41">
        <f t="shared" si="8"/>
        <v>2.154521072796935</v>
      </c>
      <c r="J41" s="3">
        <f t="shared" si="9"/>
        <v>2</v>
      </c>
      <c r="N41" s="2"/>
    </row>
    <row r="42" spans="1:14" ht="12.75">
      <c r="A42" s="13" t="s">
        <v>18</v>
      </c>
      <c r="B42" s="9">
        <v>964691</v>
      </c>
      <c r="C42">
        <f t="shared" si="7"/>
        <v>1.8427717287488061</v>
      </c>
      <c r="D42" s="3">
        <f t="shared" si="3"/>
        <v>1</v>
      </c>
      <c r="E42" s="3">
        <f t="shared" si="4"/>
        <v>2</v>
      </c>
      <c r="F42" s="19">
        <f t="shared" si="5"/>
        <v>1.4142135623730951</v>
      </c>
      <c r="G42" s="3">
        <f t="shared" si="6"/>
        <v>2</v>
      </c>
      <c r="I42">
        <f t="shared" si="8"/>
        <v>1.848067049808429</v>
      </c>
      <c r="J42" s="3">
        <f t="shared" si="9"/>
        <v>2</v>
      </c>
      <c r="N42" s="2"/>
    </row>
    <row r="43" spans="1:14" ht="12.75">
      <c r="A43" s="13" t="s">
        <v>46</v>
      </c>
      <c r="B43" s="9">
        <v>947154</v>
      </c>
      <c r="C43">
        <f t="shared" si="7"/>
        <v>1.809272206303725</v>
      </c>
      <c r="D43" s="3">
        <f t="shared" si="3"/>
        <v>1</v>
      </c>
      <c r="E43" s="3">
        <f t="shared" si="4"/>
        <v>2</v>
      </c>
      <c r="F43" s="19">
        <f t="shared" si="5"/>
        <v>1.4142135623730951</v>
      </c>
      <c r="G43" s="3">
        <f t="shared" si="6"/>
        <v>2</v>
      </c>
      <c r="I43">
        <f t="shared" si="8"/>
        <v>1.814471264367816</v>
      </c>
      <c r="J43" s="3">
        <f t="shared" si="9"/>
        <v>2</v>
      </c>
      <c r="N43" s="2"/>
    </row>
    <row r="44" spans="1:14" ht="12.75">
      <c r="A44" s="13" t="s">
        <v>19</v>
      </c>
      <c r="B44" s="9">
        <v>943935</v>
      </c>
      <c r="C44">
        <f t="shared" si="7"/>
        <v>1.8031232091690543</v>
      </c>
      <c r="D44" s="3">
        <f t="shared" si="3"/>
        <v>1</v>
      </c>
      <c r="E44" s="3">
        <f t="shared" si="4"/>
        <v>2</v>
      </c>
      <c r="F44" s="19">
        <f t="shared" si="5"/>
        <v>1.4142135623730951</v>
      </c>
      <c r="G44" s="3">
        <f t="shared" si="6"/>
        <v>2</v>
      </c>
      <c r="I44">
        <f t="shared" si="8"/>
        <v>1.8083045977011494</v>
      </c>
      <c r="J44" s="3">
        <f t="shared" si="9"/>
        <v>2</v>
      </c>
      <c r="N44" s="2"/>
    </row>
    <row r="45" spans="1:14" ht="12.75">
      <c r="A45" s="13" t="s">
        <v>36</v>
      </c>
      <c r="B45" s="9">
        <v>920610</v>
      </c>
      <c r="C45">
        <f t="shared" si="7"/>
        <v>1.758567335243553</v>
      </c>
      <c r="D45" s="3">
        <f t="shared" si="3"/>
        <v>1</v>
      </c>
      <c r="E45" s="3">
        <f t="shared" si="4"/>
        <v>2</v>
      </c>
      <c r="F45" s="19">
        <f t="shared" si="5"/>
        <v>1.4142135623730951</v>
      </c>
      <c r="G45" s="3">
        <f t="shared" si="6"/>
        <v>2</v>
      </c>
      <c r="I45">
        <f t="shared" si="8"/>
        <v>1.7636206896551725</v>
      </c>
      <c r="J45" s="3">
        <f t="shared" si="9"/>
        <v>2</v>
      </c>
      <c r="N45" s="2"/>
    </row>
    <row r="46" spans="1:14" ht="12.75">
      <c r="A46" s="13" t="s">
        <v>35</v>
      </c>
      <c r="B46" s="9">
        <v>800493</v>
      </c>
      <c r="C46">
        <f t="shared" si="7"/>
        <v>1.5291174785100285</v>
      </c>
      <c r="D46" s="3">
        <f t="shared" si="3"/>
        <v>1</v>
      </c>
      <c r="E46" s="3">
        <f t="shared" si="4"/>
        <v>2</v>
      </c>
      <c r="F46" s="19">
        <f t="shared" si="5"/>
        <v>1.4142135623730951</v>
      </c>
      <c r="G46" s="3">
        <f t="shared" si="6"/>
        <v>2</v>
      </c>
      <c r="I46">
        <f t="shared" si="8"/>
        <v>1.5335114942528736</v>
      </c>
      <c r="J46" s="3">
        <f t="shared" si="9"/>
        <v>2</v>
      </c>
      <c r="N46" s="2"/>
    </row>
    <row r="47" spans="1:14" ht="12.75">
      <c r="A47" s="13" t="s">
        <v>33</v>
      </c>
      <c r="B47" s="9">
        <v>786690</v>
      </c>
      <c r="C47">
        <f t="shared" si="7"/>
        <v>1.5027507163323783</v>
      </c>
      <c r="D47" s="3">
        <f t="shared" si="3"/>
        <v>1</v>
      </c>
      <c r="E47" s="3">
        <f t="shared" si="4"/>
        <v>2</v>
      </c>
      <c r="F47" s="19">
        <f t="shared" si="5"/>
        <v>1.4142135623730951</v>
      </c>
      <c r="G47" s="3">
        <f t="shared" si="6"/>
        <v>2</v>
      </c>
      <c r="I47">
        <f t="shared" si="8"/>
        <v>1.5070689655172413</v>
      </c>
      <c r="J47" s="3">
        <f t="shared" si="9"/>
        <v>2</v>
      </c>
      <c r="N47" s="2"/>
    </row>
    <row r="48" spans="1:14" ht="12.75">
      <c r="A48" s="13" t="s">
        <v>48</v>
      </c>
      <c r="B48" s="9">
        <v>690768</v>
      </c>
      <c r="C48">
        <f t="shared" si="7"/>
        <v>1.3195186246418338</v>
      </c>
      <c r="D48" s="3">
        <f t="shared" si="3"/>
        <v>1</v>
      </c>
      <c r="E48" s="3">
        <f t="shared" si="4"/>
        <v>2</v>
      </c>
      <c r="F48" s="19">
        <f t="shared" si="5"/>
        <v>1.4142135623730951</v>
      </c>
      <c r="G48" s="3">
        <f t="shared" si="6"/>
        <v>1</v>
      </c>
      <c r="I48">
        <f t="shared" si="8"/>
        <v>1.3233103448275862</v>
      </c>
      <c r="J48" s="3">
        <f t="shared" si="9"/>
        <v>1</v>
      </c>
      <c r="N48" s="2"/>
    </row>
    <row r="49" spans="1:14" ht="12.75">
      <c r="A49" s="13" t="s">
        <v>41</v>
      </c>
      <c r="B49" s="9">
        <v>652717</v>
      </c>
      <c r="C49">
        <f t="shared" si="7"/>
        <v>1.2468328557784145</v>
      </c>
      <c r="D49" s="3">
        <f t="shared" si="3"/>
        <v>1</v>
      </c>
      <c r="E49" s="3">
        <f t="shared" si="4"/>
        <v>2</v>
      </c>
      <c r="F49" s="19">
        <f t="shared" si="5"/>
        <v>1.4142135623730951</v>
      </c>
      <c r="G49" s="3">
        <f t="shared" si="6"/>
        <v>1</v>
      </c>
      <c r="I49">
        <f t="shared" si="8"/>
        <v>1.2504157088122605</v>
      </c>
      <c r="J49" s="3">
        <f t="shared" si="9"/>
        <v>1</v>
      </c>
      <c r="N49" s="2"/>
    </row>
    <row r="50" spans="1:14" ht="12.75">
      <c r="A50" s="13" t="s">
        <v>15</v>
      </c>
      <c r="B50" s="9">
        <v>594338</v>
      </c>
      <c r="C50">
        <f t="shared" si="7"/>
        <v>1.135316141356256</v>
      </c>
      <c r="D50" s="3">
        <f t="shared" si="3"/>
        <v>1</v>
      </c>
      <c r="E50" s="3">
        <f t="shared" si="4"/>
        <v>2</v>
      </c>
      <c r="F50" s="19">
        <f t="shared" si="5"/>
        <v>1.4142135623730951</v>
      </c>
      <c r="G50" s="3">
        <f t="shared" si="6"/>
        <v>1</v>
      </c>
      <c r="I50">
        <f t="shared" si="8"/>
        <v>1.1385785440613028</v>
      </c>
      <c r="J50" s="3">
        <f t="shared" si="9"/>
        <v>1</v>
      </c>
      <c r="N50" s="2"/>
    </row>
    <row r="51" spans="1:14" ht="12.75">
      <c r="A51" s="13" t="s">
        <v>52</v>
      </c>
      <c r="B51" s="9">
        <v>511456</v>
      </c>
      <c r="C51">
        <f t="shared" si="7"/>
        <v>0.9769933142311366</v>
      </c>
      <c r="D51" s="3">
        <f t="shared" si="3"/>
        <v>0</v>
      </c>
      <c r="E51" s="3">
        <f t="shared" si="4"/>
        <v>1</v>
      </c>
      <c r="F51" s="19">
        <f t="shared" si="5"/>
        <v>0</v>
      </c>
      <c r="G51" s="3">
        <f t="shared" si="6"/>
        <v>1</v>
      </c>
      <c r="I51">
        <f t="shared" si="8"/>
        <v>0.9798007662835249</v>
      </c>
      <c r="J51" s="3">
        <f t="shared" si="9"/>
        <v>1</v>
      </c>
      <c r="N51" s="2"/>
    </row>
    <row r="52" spans="1:14" ht="12.75">
      <c r="A52" s="13" t="s">
        <v>57</v>
      </c>
      <c r="B52" s="9">
        <v>469557</v>
      </c>
      <c r="C52">
        <f t="shared" si="7"/>
        <v>0.8969570200573066</v>
      </c>
      <c r="D52" s="3">
        <f t="shared" si="3"/>
        <v>0</v>
      </c>
      <c r="E52" s="3">
        <f t="shared" si="4"/>
        <v>1</v>
      </c>
      <c r="F52" s="19">
        <f t="shared" si="5"/>
        <v>0</v>
      </c>
      <c r="G52" s="3">
        <f t="shared" si="6"/>
        <v>1</v>
      </c>
      <c r="I52">
        <f t="shared" si="8"/>
        <v>0.8995344827586207</v>
      </c>
      <c r="J52" s="3">
        <f t="shared" si="9"/>
        <v>1</v>
      </c>
      <c r="N52" s="2"/>
    </row>
    <row r="53" spans="1:14" ht="12.75">
      <c r="A53" s="13" t="s">
        <v>9</v>
      </c>
      <c r="B53" s="9">
        <v>401851</v>
      </c>
      <c r="C53">
        <f t="shared" si="7"/>
        <v>0.7676236867239733</v>
      </c>
      <c r="D53" s="3">
        <f t="shared" si="3"/>
        <v>0</v>
      </c>
      <c r="E53" s="3">
        <f t="shared" si="4"/>
        <v>1</v>
      </c>
      <c r="F53" s="19">
        <f t="shared" si="5"/>
        <v>0</v>
      </c>
      <c r="G53" s="3">
        <f t="shared" si="6"/>
        <v>1</v>
      </c>
      <c r="I53">
        <f t="shared" si="8"/>
        <v>0.7698295019157088</v>
      </c>
      <c r="J53" s="3">
        <f t="shared" si="9"/>
        <v>1</v>
      </c>
      <c r="N53" s="2"/>
    </row>
    <row r="54" spans="1:14" ht="12.75">
      <c r="A54" s="12"/>
      <c r="B54" s="11"/>
      <c r="G54" s="3">
        <f>SUM(G4:G53)</f>
        <v>435</v>
      </c>
      <c r="I54" s="2"/>
      <c r="J54" s="20">
        <f>SUM(J4:J53)</f>
        <v>435</v>
      </c>
      <c r="N54" s="2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N1" sqref="N1"/>
    </sheetView>
  </sheetViews>
  <sheetFormatPr defaultColWidth="9.140625" defaultRowHeight="12.75"/>
  <cols>
    <col min="1" max="1" width="6.00390625" style="0" customWidth="1"/>
    <col min="2" max="2" width="11.28125" style="0" customWidth="1"/>
    <col min="3" max="3" width="9.140625" style="3" customWidth="1"/>
    <col min="5" max="5" width="11.140625" style="0" customWidth="1"/>
    <col min="6" max="6" width="9.28125" style="0" customWidth="1"/>
    <col min="7" max="7" width="10.00390625" style="0" customWidth="1"/>
    <col min="8" max="8" width="14.140625" style="0" customWidth="1"/>
  </cols>
  <sheetData>
    <row r="1" spans="1:10" ht="12.75">
      <c r="A1" s="4" t="s">
        <v>66</v>
      </c>
      <c r="D1" s="3"/>
      <c r="E1" s="21" t="s">
        <v>0</v>
      </c>
      <c r="F1" s="15">
        <v>575000</v>
      </c>
      <c r="J1" s="14" t="s">
        <v>6</v>
      </c>
    </row>
    <row r="2" spans="5:11" ht="12.75">
      <c r="E2" s="3"/>
      <c r="F2" s="3"/>
      <c r="G2" s="6" t="s">
        <v>58</v>
      </c>
      <c r="H2" s="6" t="s">
        <v>64</v>
      </c>
      <c r="J2" s="1" t="s">
        <v>0</v>
      </c>
      <c r="K2" s="2">
        <v>574150</v>
      </c>
    </row>
    <row r="3" spans="1:11" ht="12.75">
      <c r="A3" s="4" t="s">
        <v>1</v>
      </c>
      <c r="B3" s="5" t="s">
        <v>2</v>
      </c>
      <c r="C3" s="6" t="s">
        <v>5</v>
      </c>
      <c r="D3" s="6" t="s">
        <v>3</v>
      </c>
      <c r="E3" s="6" t="s">
        <v>59</v>
      </c>
      <c r="F3" s="6" t="s">
        <v>60</v>
      </c>
      <c r="G3" s="6" t="s">
        <v>61</v>
      </c>
      <c r="H3" s="6" t="s">
        <v>62</v>
      </c>
      <c r="J3" s="6" t="s">
        <v>3</v>
      </c>
      <c r="K3" s="6" t="s">
        <v>4</v>
      </c>
    </row>
    <row r="4" spans="1:11" ht="12.75">
      <c r="A4" s="18" t="s">
        <v>12</v>
      </c>
      <c r="B4" s="9">
        <v>29839250</v>
      </c>
      <c r="C4" s="16">
        <v>52</v>
      </c>
      <c r="D4">
        <f>B4/$F$1</f>
        <v>51.89434782608696</v>
      </c>
      <c r="E4" s="3">
        <f>ROUNDDOWN(D4,0)</f>
        <v>51</v>
      </c>
      <c r="F4" s="3">
        <f>E4+1</f>
        <v>52</v>
      </c>
      <c r="G4" s="19">
        <f>SQRT(E4*F4)</f>
        <v>51.49757275833493</v>
      </c>
      <c r="H4" s="3">
        <f>IF(D4&gt;G4,F4,E4)</f>
        <v>52</v>
      </c>
      <c r="J4" s="11">
        <f aca="true" t="shared" si="0" ref="J4:J35">B4/$K$2</f>
        <v>51.97117478010973</v>
      </c>
      <c r="K4" s="16">
        <f aca="true" t="shared" si="1" ref="K4:K35">ROUND(J4,0)</f>
        <v>52</v>
      </c>
    </row>
    <row r="5" spans="1:11" ht="12.75">
      <c r="A5" s="18" t="s">
        <v>39</v>
      </c>
      <c r="B5" s="9">
        <v>18044505</v>
      </c>
      <c r="C5" s="16">
        <v>31</v>
      </c>
      <c r="D5">
        <f aca="true" t="shared" si="2" ref="D5:D16">B5/$F$1</f>
        <v>31.381747826086958</v>
      </c>
      <c r="E5" s="3">
        <f aca="true" t="shared" si="3" ref="E5:E53">ROUNDDOWN(D5,0)</f>
        <v>31</v>
      </c>
      <c r="F5" s="3">
        <f aca="true" t="shared" si="4" ref="F5:F53">E5+1</f>
        <v>32</v>
      </c>
      <c r="G5" s="19">
        <f aca="true" t="shared" si="5" ref="G5:G16">SQRT(E5*F5)</f>
        <v>31.496031496047245</v>
      </c>
      <c r="H5" s="3">
        <f aca="true" t="shared" si="6" ref="H5:H16">IF(D5&gt;G5,F5,E5)</f>
        <v>31</v>
      </c>
      <c r="J5" s="11">
        <f t="shared" si="0"/>
        <v>31.428206914569362</v>
      </c>
      <c r="K5" s="16">
        <f t="shared" si="1"/>
        <v>31</v>
      </c>
    </row>
    <row r="6" spans="1:11" ht="12.75">
      <c r="A6" s="18" t="s">
        <v>50</v>
      </c>
      <c r="B6" s="9">
        <v>17059805</v>
      </c>
      <c r="C6" s="16">
        <v>30</v>
      </c>
      <c r="D6">
        <f t="shared" si="2"/>
        <v>29.66922608695652</v>
      </c>
      <c r="E6" s="3">
        <f t="shared" si="3"/>
        <v>29</v>
      </c>
      <c r="F6" s="3">
        <f t="shared" si="4"/>
        <v>30</v>
      </c>
      <c r="G6" s="19">
        <f t="shared" si="5"/>
        <v>29.49576240750525</v>
      </c>
      <c r="H6" s="3">
        <f t="shared" si="6"/>
        <v>30</v>
      </c>
      <c r="J6" s="11">
        <f t="shared" si="0"/>
        <v>29.71314987372638</v>
      </c>
      <c r="K6" s="16">
        <f t="shared" si="1"/>
        <v>30</v>
      </c>
    </row>
    <row r="7" spans="1:11" ht="12.75">
      <c r="A7" s="18" t="s">
        <v>16</v>
      </c>
      <c r="B7" s="9">
        <v>13003362</v>
      </c>
      <c r="C7" s="16">
        <v>23</v>
      </c>
      <c r="D7">
        <f t="shared" si="2"/>
        <v>22.61454260869565</v>
      </c>
      <c r="E7" s="3">
        <f t="shared" si="3"/>
        <v>22</v>
      </c>
      <c r="F7" s="3">
        <f t="shared" si="4"/>
        <v>23</v>
      </c>
      <c r="G7" s="19">
        <f t="shared" si="5"/>
        <v>22.494443758403985</v>
      </c>
      <c r="H7" s="3">
        <f t="shared" si="6"/>
        <v>23</v>
      </c>
      <c r="J7" s="11">
        <f t="shared" si="0"/>
        <v>22.648022293825655</v>
      </c>
      <c r="K7" s="16">
        <f t="shared" si="1"/>
        <v>23</v>
      </c>
    </row>
    <row r="8" spans="1:11" ht="12.75">
      <c r="A8" s="18" t="s">
        <v>45</v>
      </c>
      <c r="B8" s="9">
        <v>11924710</v>
      </c>
      <c r="C8" s="16">
        <v>21</v>
      </c>
      <c r="D8">
        <f t="shared" si="2"/>
        <v>20.738626086956522</v>
      </c>
      <c r="E8" s="3">
        <f t="shared" si="3"/>
        <v>20</v>
      </c>
      <c r="F8" s="3">
        <f t="shared" si="4"/>
        <v>21</v>
      </c>
      <c r="G8" s="19">
        <f t="shared" si="5"/>
        <v>20.493901531919196</v>
      </c>
      <c r="H8" s="3">
        <f t="shared" si="6"/>
        <v>21</v>
      </c>
      <c r="J8" s="11">
        <f t="shared" si="0"/>
        <v>20.769328572672645</v>
      </c>
      <c r="K8" s="16">
        <f t="shared" si="1"/>
        <v>21</v>
      </c>
    </row>
    <row r="9" spans="1:11" ht="12.75">
      <c r="A9" s="18" t="s">
        <v>20</v>
      </c>
      <c r="B9" s="9">
        <v>11466682</v>
      </c>
      <c r="C9" s="16">
        <v>20</v>
      </c>
      <c r="D9">
        <f t="shared" si="2"/>
        <v>19.942055652173913</v>
      </c>
      <c r="E9" s="3">
        <f t="shared" si="3"/>
        <v>19</v>
      </c>
      <c r="F9" s="3">
        <f t="shared" si="4"/>
        <v>20</v>
      </c>
      <c r="G9" s="19">
        <f t="shared" si="5"/>
        <v>19.493588689617926</v>
      </c>
      <c r="H9" s="3">
        <f t="shared" si="6"/>
        <v>20</v>
      </c>
      <c r="J9" s="11">
        <f t="shared" si="0"/>
        <v>19.97157885569973</v>
      </c>
      <c r="K9" s="16">
        <f t="shared" si="1"/>
        <v>20</v>
      </c>
    </row>
    <row r="10" spans="1:11" ht="12.75">
      <c r="A10" s="18" t="s">
        <v>42</v>
      </c>
      <c r="B10" s="9">
        <v>10887325</v>
      </c>
      <c r="C10" s="16">
        <v>19</v>
      </c>
      <c r="D10">
        <f t="shared" si="2"/>
        <v>18.934478260869565</v>
      </c>
      <c r="E10" s="3">
        <f t="shared" si="3"/>
        <v>18</v>
      </c>
      <c r="F10" s="3">
        <f t="shared" si="4"/>
        <v>19</v>
      </c>
      <c r="G10" s="19">
        <f t="shared" si="5"/>
        <v>18.49324200890693</v>
      </c>
      <c r="H10" s="3">
        <f t="shared" si="6"/>
        <v>19</v>
      </c>
      <c r="J10" s="11">
        <f t="shared" si="0"/>
        <v>18.962509797091354</v>
      </c>
      <c r="K10" s="16">
        <f t="shared" si="1"/>
        <v>19</v>
      </c>
    </row>
    <row r="11" spans="1:11" ht="12.75">
      <c r="A11" s="18" t="s">
        <v>29</v>
      </c>
      <c r="B11" s="9">
        <v>9328784</v>
      </c>
      <c r="C11" s="16">
        <v>16</v>
      </c>
      <c r="D11">
        <f t="shared" si="2"/>
        <v>16.223972173913044</v>
      </c>
      <c r="E11" s="3">
        <f t="shared" si="3"/>
        <v>16</v>
      </c>
      <c r="F11" s="3">
        <f t="shared" si="4"/>
        <v>17</v>
      </c>
      <c r="G11" s="19">
        <f t="shared" si="5"/>
        <v>16.492422502470642</v>
      </c>
      <c r="H11" s="3">
        <f t="shared" si="6"/>
        <v>16</v>
      </c>
      <c r="J11" s="11">
        <f t="shared" si="0"/>
        <v>16.247990943133328</v>
      </c>
      <c r="K11" s="16">
        <f t="shared" si="1"/>
        <v>16</v>
      </c>
    </row>
    <row r="12" spans="1:11" ht="12.75">
      <c r="A12" s="18" t="s">
        <v>37</v>
      </c>
      <c r="B12" s="9">
        <v>7748634</v>
      </c>
      <c r="C12" s="16">
        <v>13</v>
      </c>
      <c r="D12">
        <f t="shared" si="2"/>
        <v>13.475885217391305</v>
      </c>
      <c r="E12" s="3">
        <f t="shared" si="3"/>
        <v>13</v>
      </c>
      <c r="F12" s="3">
        <f t="shared" si="4"/>
        <v>14</v>
      </c>
      <c r="G12" s="19">
        <f t="shared" si="5"/>
        <v>13.490737563232042</v>
      </c>
      <c r="H12" s="3">
        <f t="shared" si="6"/>
        <v>13</v>
      </c>
      <c r="J12" s="11">
        <f t="shared" si="0"/>
        <v>13.495835583035792</v>
      </c>
      <c r="K12" s="16">
        <f t="shared" si="1"/>
        <v>13</v>
      </c>
    </row>
    <row r="13" spans="1:11" ht="12.75">
      <c r="A13" s="18" t="s">
        <v>40</v>
      </c>
      <c r="B13" s="9">
        <v>6657630</v>
      </c>
      <c r="C13" s="16">
        <v>12</v>
      </c>
      <c r="D13">
        <f t="shared" si="2"/>
        <v>11.57848695652174</v>
      </c>
      <c r="E13" s="3">
        <f t="shared" si="3"/>
        <v>11</v>
      </c>
      <c r="F13" s="3">
        <f t="shared" si="4"/>
        <v>12</v>
      </c>
      <c r="G13" s="19">
        <f t="shared" si="5"/>
        <v>11.489125293076057</v>
      </c>
      <c r="H13" s="3">
        <f t="shared" si="6"/>
        <v>12</v>
      </c>
      <c r="J13" s="11">
        <f t="shared" si="0"/>
        <v>11.595628320125403</v>
      </c>
      <c r="K13" s="16">
        <f t="shared" si="1"/>
        <v>12</v>
      </c>
    </row>
    <row r="14" spans="1:11" ht="12.75">
      <c r="A14" s="18" t="s">
        <v>17</v>
      </c>
      <c r="B14" s="9">
        <v>6508419</v>
      </c>
      <c r="C14" s="16">
        <v>11</v>
      </c>
      <c r="D14">
        <f t="shared" si="2"/>
        <v>11.318989565217391</v>
      </c>
      <c r="E14" s="3">
        <f t="shared" si="3"/>
        <v>11</v>
      </c>
      <c r="F14" s="3">
        <f t="shared" si="4"/>
        <v>12</v>
      </c>
      <c r="G14" s="19">
        <f t="shared" si="5"/>
        <v>11.489125293076057</v>
      </c>
      <c r="H14" s="3">
        <f t="shared" si="6"/>
        <v>11</v>
      </c>
      <c r="J14" s="11">
        <f t="shared" si="0"/>
        <v>11.335746756074197</v>
      </c>
      <c r="K14" s="16">
        <f t="shared" si="1"/>
        <v>11</v>
      </c>
    </row>
    <row r="15" spans="1:11" ht="12.75">
      <c r="A15" s="18" t="s">
        <v>53</v>
      </c>
      <c r="B15" s="9">
        <v>6216568</v>
      </c>
      <c r="C15" s="16">
        <v>11</v>
      </c>
      <c r="D15">
        <f t="shared" si="2"/>
        <v>10.811422608695652</v>
      </c>
      <c r="E15" s="3">
        <f t="shared" si="3"/>
        <v>10</v>
      </c>
      <c r="F15" s="3">
        <f t="shared" si="4"/>
        <v>11</v>
      </c>
      <c r="G15" s="19">
        <f t="shared" si="5"/>
        <v>10.488088481701515</v>
      </c>
      <c r="H15" s="3">
        <f t="shared" si="6"/>
        <v>11</v>
      </c>
      <c r="J15" s="11">
        <f t="shared" si="0"/>
        <v>10.827428372376557</v>
      </c>
      <c r="K15" s="16">
        <f t="shared" si="1"/>
        <v>11</v>
      </c>
    </row>
    <row r="16" spans="1:11" ht="12.75">
      <c r="A16" s="18" t="s">
        <v>28</v>
      </c>
      <c r="B16" s="9">
        <v>6029051</v>
      </c>
      <c r="C16" s="16">
        <v>10</v>
      </c>
      <c r="D16">
        <f t="shared" si="2"/>
        <v>10.485306086956522</v>
      </c>
      <c r="E16" s="3">
        <f t="shared" si="3"/>
        <v>10</v>
      </c>
      <c r="F16" s="3">
        <f t="shared" si="4"/>
        <v>11</v>
      </c>
      <c r="G16" s="19">
        <f t="shared" si="5"/>
        <v>10.488088481701515</v>
      </c>
      <c r="H16" s="3">
        <f t="shared" si="6"/>
        <v>10</v>
      </c>
      <c r="I16" t="s">
        <v>65</v>
      </c>
      <c r="J16" s="11">
        <f t="shared" si="0"/>
        <v>10.500829051641556</v>
      </c>
      <c r="K16" s="16">
        <f t="shared" si="1"/>
        <v>11</v>
      </c>
    </row>
    <row r="17" spans="1:11" ht="12.75">
      <c r="A17" s="18" t="s">
        <v>21</v>
      </c>
      <c r="B17" s="9">
        <v>5564228</v>
      </c>
      <c r="C17" s="16">
        <v>10</v>
      </c>
      <c r="D17">
        <f aca="true" t="shared" si="7" ref="D17:D53">B17/$F$1</f>
        <v>9.676918260869565</v>
      </c>
      <c r="E17" s="3">
        <f t="shared" si="3"/>
        <v>9</v>
      </c>
      <c r="F17" s="3">
        <f t="shared" si="4"/>
        <v>10</v>
      </c>
      <c r="G17" s="19">
        <f aca="true" t="shared" si="8" ref="G17:G53">SQRT(E17*F17)</f>
        <v>9.486832980505138</v>
      </c>
      <c r="H17" s="3">
        <f aca="true" t="shared" si="9" ref="H17:H53">IF(D17&gt;G17,F17,E17)</f>
        <v>10</v>
      </c>
      <c r="J17" s="11">
        <f t="shared" si="0"/>
        <v>9.691244448314901</v>
      </c>
      <c r="K17" s="16">
        <f t="shared" si="1"/>
        <v>10</v>
      </c>
    </row>
    <row r="18" spans="1:11" ht="12.75">
      <c r="A18" s="18" t="s">
        <v>32</v>
      </c>
      <c r="B18" s="9">
        <v>5137804</v>
      </c>
      <c r="C18" s="16">
        <v>9</v>
      </c>
      <c r="D18">
        <f t="shared" si="7"/>
        <v>8.935311304347826</v>
      </c>
      <c r="E18" s="3">
        <f t="shared" si="3"/>
        <v>8</v>
      </c>
      <c r="F18" s="3">
        <f t="shared" si="4"/>
        <v>9</v>
      </c>
      <c r="G18" s="19">
        <f t="shared" si="8"/>
        <v>8.48528137423857</v>
      </c>
      <c r="H18" s="3">
        <f t="shared" si="9"/>
        <v>9</v>
      </c>
      <c r="J18" s="11">
        <f t="shared" si="0"/>
        <v>8.948539580249063</v>
      </c>
      <c r="K18" s="16">
        <f t="shared" si="1"/>
        <v>9</v>
      </c>
    </row>
    <row r="19" spans="1:11" ht="12.75">
      <c r="A19" s="18" t="s">
        <v>56</v>
      </c>
      <c r="B19" s="9">
        <v>4906745</v>
      </c>
      <c r="C19" s="16">
        <v>9</v>
      </c>
      <c r="D19">
        <f t="shared" si="7"/>
        <v>8.533469565217391</v>
      </c>
      <c r="E19" s="3">
        <f t="shared" si="3"/>
        <v>8</v>
      </c>
      <c r="F19" s="3">
        <f t="shared" si="4"/>
        <v>9</v>
      </c>
      <c r="G19" s="19">
        <f t="shared" si="8"/>
        <v>8.48528137423857</v>
      </c>
      <c r="H19" s="3">
        <f t="shared" si="9"/>
        <v>9</v>
      </c>
      <c r="J19" s="11">
        <f t="shared" si="0"/>
        <v>8.546102934773144</v>
      </c>
      <c r="K19" s="16">
        <f t="shared" si="1"/>
        <v>9</v>
      </c>
    </row>
    <row r="20" spans="1:11" ht="12.75">
      <c r="A20" s="18" t="s">
        <v>49</v>
      </c>
      <c r="B20" s="9">
        <v>4896641</v>
      </c>
      <c r="C20" s="16">
        <v>9</v>
      </c>
      <c r="D20">
        <f t="shared" si="7"/>
        <v>8.515897391304348</v>
      </c>
      <c r="E20" s="3">
        <f t="shared" si="3"/>
        <v>8</v>
      </c>
      <c r="F20" s="3">
        <f t="shared" si="4"/>
        <v>9</v>
      </c>
      <c r="G20" s="19">
        <f t="shared" si="8"/>
        <v>8.48528137423857</v>
      </c>
      <c r="H20" s="3">
        <f t="shared" si="9"/>
        <v>9</v>
      </c>
      <c r="J20" s="11">
        <f t="shared" si="0"/>
        <v>8.528504746146478</v>
      </c>
      <c r="K20" s="16">
        <f t="shared" si="1"/>
        <v>9</v>
      </c>
    </row>
    <row r="21" spans="1:11" ht="12.75">
      <c r="A21" s="18" t="s">
        <v>54</v>
      </c>
      <c r="B21" s="9">
        <v>4887941</v>
      </c>
      <c r="C21" s="16">
        <v>9</v>
      </c>
      <c r="D21">
        <f t="shared" si="7"/>
        <v>8.500766956521739</v>
      </c>
      <c r="E21" s="3">
        <f t="shared" si="3"/>
        <v>8</v>
      </c>
      <c r="F21" s="3">
        <f t="shared" si="4"/>
        <v>9</v>
      </c>
      <c r="G21" s="19">
        <f t="shared" si="8"/>
        <v>8.48528137423857</v>
      </c>
      <c r="H21" s="3">
        <f t="shared" si="9"/>
        <v>9</v>
      </c>
      <c r="J21" s="11">
        <f t="shared" si="0"/>
        <v>8.51335191152138</v>
      </c>
      <c r="K21" s="16">
        <f t="shared" si="1"/>
        <v>9</v>
      </c>
    </row>
    <row r="22" spans="1:11" ht="12.75">
      <c r="A22" s="18" t="s">
        <v>27</v>
      </c>
      <c r="B22" s="9">
        <v>4798622</v>
      </c>
      <c r="C22" s="16">
        <v>8</v>
      </c>
      <c r="D22">
        <f t="shared" si="7"/>
        <v>8.34542956521739</v>
      </c>
      <c r="E22" s="3">
        <f t="shared" si="3"/>
        <v>8</v>
      </c>
      <c r="F22" s="3">
        <f t="shared" si="4"/>
        <v>9</v>
      </c>
      <c r="G22" s="19">
        <f t="shared" si="8"/>
        <v>8.48528137423857</v>
      </c>
      <c r="H22" s="3">
        <f t="shared" si="9"/>
        <v>8</v>
      </c>
      <c r="J22" s="11">
        <f t="shared" si="0"/>
        <v>8.357784551075502</v>
      </c>
      <c r="K22" s="16">
        <f t="shared" si="1"/>
        <v>8</v>
      </c>
    </row>
    <row r="23" spans="1:11" ht="12.75">
      <c r="A23" s="18" t="s">
        <v>30</v>
      </c>
      <c r="B23" s="9">
        <v>4387029</v>
      </c>
      <c r="C23" s="16">
        <v>8</v>
      </c>
      <c r="D23">
        <f t="shared" si="7"/>
        <v>7.629615652173913</v>
      </c>
      <c r="E23" s="3">
        <f t="shared" si="3"/>
        <v>7</v>
      </c>
      <c r="F23" s="3">
        <f t="shared" si="4"/>
        <v>8</v>
      </c>
      <c r="G23" s="19">
        <f t="shared" si="8"/>
        <v>7.483314773547883</v>
      </c>
      <c r="H23" s="3">
        <f t="shared" si="9"/>
        <v>8</v>
      </c>
      <c r="J23" s="11">
        <f t="shared" si="0"/>
        <v>7.640910911782635</v>
      </c>
      <c r="K23" s="16">
        <f t="shared" si="1"/>
        <v>8</v>
      </c>
    </row>
    <row r="24" spans="1:11" ht="12.75">
      <c r="A24" s="18" t="s">
        <v>25</v>
      </c>
      <c r="B24" s="9">
        <v>4238216</v>
      </c>
      <c r="C24" s="16">
        <v>7</v>
      </c>
      <c r="D24">
        <f t="shared" si="7"/>
        <v>7.370810434782609</v>
      </c>
      <c r="E24" s="3">
        <f t="shared" si="3"/>
        <v>7</v>
      </c>
      <c r="F24" s="3">
        <f t="shared" si="4"/>
        <v>8</v>
      </c>
      <c r="G24" s="19">
        <f t="shared" si="8"/>
        <v>7.483314773547883</v>
      </c>
      <c r="H24" s="3">
        <f t="shared" si="9"/>
        <v>7</v>
      </c>
      <c r="J24" s="11">
        <f t="shared" si="0"/>
        <v>7.381722546372899</v>
      </c>
      <c r="K24" s="16">
        <f t="shared" si="1"/>
        <v>7</v>
      </c>
    </row>
    <row r="25" spans="1:11" ht="12.75">
      <c r="A25" s="13" t="s">
        <v>8</v>
      </c>
      <c r="B25" s="9">
        <v>4062608</v>
      </c>
      <c r="C25" s="16">
        <v>7</v>
      </c>
      <c r="D25">
        <f t="shared" si="7"/>
        <v>7.065405217391304</v>
      </c>
      <c r="E25" s="3">
        <f t="shared" si="3"/>
        <v>7</v>
      </c>
      <c r="F25" s="3">
        <f t="shared" si="4"/>
        <v>8</v>
      </c>
      <c r="G25" s="19">
        <f t="shared" si="8"/>
        <v>7.483314773547883</v>
      </c>
      <c r="H25" s="3">
        <f t="shared" si="9"/>
        <v>7</v>
      </c>
      <c r="J25" s="11">
        <f t="shared" si="0"/>
        <v>7.075865192022991</v>
      </c>
      <c r="K25" s="16">
        <f t="shared" si="1"/>
        <v>7</v>
      </c>
    </row>
    <row r="26" spans="1:11" ht="12.75">
      <c r="A26" s="18" t="s">
        <v>24</v>
      </c>
      <c r="B26" s="9">
        <v>3698969</v>
      </c>
      <c r="C26" s="16">
        <v>6</v>
      </c>
      <c r="D26">
        <f t="shared" si="7"/>
        <v>6.432989565217391</v>
      </c>
      <c r="E26" s="3">
        <f t="shared" si="3"/>
        <v>6</v>
      </c>
      <c r="F26" s="3">
        <f t="shared" si="4"/>
        <v>7</v>
      </c>
      <c r="G26" s="19">
        <f t="shared" si="8"/>
        <v>6.48074069840786</v>
      </c>
      <c r="H26" s="3">
        <f t="shared" si="9"/>
        <v>6</v>
      </c>
      <c r="J26" s="11">
        <f t="shared" si="0"/>
        <v>6.442513280501611</v>
      </c>
      <c r="K26" s="16">
        <f t="shared" si="1"/>
        <v>6</v>
      </c>
    </row>
    <row r="27" spans="1:11" ht="12.75">
      <c r="A27" s="18" t="s">
        <v>10</v>
      </c>
      <c r="B27" s="9">
        <v>3677985</v>
      </c>
      <c r="C27" s="16">
        <v>6</v>
      </c>
      <c r="D27">
        <f t="shared" si="7"/>
        <v>6.396495652173913</v>
      </c>
      <c r="E27" s="3">
        <f t="shared" si="3"/>
        <v>6</v>
      </c>
      <c r="F27" s="3">
        <f t="shared" si="4"/>
        <v>7</v>
      </c>
      <c r="G27" s="19">
        <f t="shared" si="8"/>
        <v>6.48074069840786</v>
      </c>
      <c r="H27" s="3">
        <f t="shared" si="9"/>
        <v>6</v>
      </c>
      <c r="J27" s="11">
        <f t="shared" si="0"/>
        <v>6.405965340067927</v>
      </c>
      <c r="K27" s="16">
        <f t="shared" si="1"/>
        <v>6</v>
      </c>
    </row>
    <row r="28" spans="1:11" ht="12.75">
      <c r="A28" s="18" t="s">
        <v>47</v>
      </c>
      <c r="B28" s="9">
        <v>3505707</v>
      </c>
      <c r="C28" s="16">
        <v>6</v>
      </c>
      <c r="D28">
        <f t="shared" si="7"/>
        <v>6.096881739130435</v>
      </c>
      <c r="E28" s="3">
        <f t="shared" si="3"/>
        <v>6</v>
      </c>
      <c r="F28" s="3">
        <f t="shared" si="4"/>
        <v>7</v>
      </c>
      <c r="G28" s="19">
        <f t="shared" si="8"/>
        <v>6.48074069840786</v>
      </c>
      <c r="H28" s="3">
        <f t="shared" si="9"/>
        <v>6</v>
      </c>
      <c r="J28" s="11">
        <f t="shared" si="0"/>
        <v>6.105907863798659</v>
      </c>
      <c r="K28" s="16">
        <f t="shared" si="1"/>
        <v>6</v>
      </c>
    </row>
    <row r="29" spans="1:11" ht="12.75">
      <c r="A29" s="18" t="s">
        <v>13</v>
      </c>
      <c r="B29" s="9">
        <v>3307912</v>
      </c>
      <c r="C29" s="16">
        <v>6</v>
      </c>
      <c r="D29">
        <f t="shared" si="7"/>
        <v>5.752890434782609</v>
      </c>
      <c r="E29" s="3">
        <f t="shared" si="3"/>
        <v>5</v>
      </c>
      <c r="F29" s="3">
        <f t="shared" si="4"/>
        <v>6</v>
      </c>
      <c r="G29" s="19">
        <f t="shared" si="8"/>
        <v>5.477225575051661</v>
      </c>
      <c r="H29" s="3">
        <f t="shared" si="9"/>
        <v>6</v>
      </c>
      <c r="J29" s="11">
        <f t="shared" si="0"/>
        <v>5.7614072977444915</v>
      </c>
      <c r="K29" s="16">
        <f t="shared" si="1"/>
        <v>6</v>
      </c>
    </row>
    <row r="30" spans="1:11" ht="12.75">
      <c r="A30" s="18" t="s">
        <v>14</v>
      </c>
      <c r="B30" s="9">
        <v>3295669</v>
      </c>
      <c r="C30" s="16">
        <v>6</v>
      </c>
      <c r="D30">
        <f t="shared" si="7"/>
        <v>5.731598260869565</v>
      </c>
      <c r="E30" s="3">
        <f t="shared" si="3"/>
        <v>5</v>
      </c>
      <c r="F30" s="3">
        <f t="shared" si="4"/>
        <v>6</v>
      </c>
      <c r="G30" s="19">
        <f t="shared" si="8"/>
        <v>5.477225575051661</v>
      </c>
      <c r="H30" s="3">
        <f t="shared" si="9"/>
        <v>6</v>
      </c>
      <c r="J30" s="11">
        <f t="shared" si="0"/>
        <v>5.740083601846208</v>
      </c>
      <c r="K30" s="16">
        <f t="shared" si="1"/>
        <v>6</v>
      </c>
    </row>
    <row r="31" spans="1:11" ht="12.75">
      <c r="A31" s="18" t="s">
        <v>43</v>
      </c>
      <c r="B31" s="9">
        <v>3157604</v>
      </c>
      <c r="C31" s="16">
        <v>6</v>
      </c>
      <c r="D31">
        <f t="shared" si="7"/>
        <v>5.491485217391304</v>
      </c>
      <c r="E31" s="3">
        <f t="shared" si="3"/>
        <v>5</v>
      </c>
      <c r="F31" s="3">
        <f t="shared" si="4"/>
        <v>6</v>
      </c>
      <c r="G31" s="19">
        <f t="shared" si="8"/>
        <v>5.477225575051661</v>
      </c>
      <c r="H31" s="3">
        <f t="shared" si="9"/>
        <v>6</v>
      </c>
      <c r="I31" t="s">
        <v>65</v>
      </c>
      <c r="J31" s="11">
        <f t="shared" si="0"/>
        <v>5.49961508316642</v>
      </c>
      <c r="K31" s="16">
        <f t="shared" si="1"/>
        <v>5</v>
      </c>
    </row>
    <row r="32" spans="1:11" ht="12.75">
      <c r="A32" s="18" t="s">
        <v>44</v>
      </c>
      <c r="B32" s="9">
        <v>2853733</v>
      </c>
      <c r="C32" s="16">
        <v>5</v>
      </c>
      <c r="D32">
        <f t="shared" si="7"/>
        <v>4.963013913043478</v>
      </c>
      <c r="E32" s="3">
        <f t="shared" si="3"/>
        <v>4</v>
      </c>
      <c r="F32" s="3">
        <f t="shared" si="4"/>
        <v>5</v>
      </c>
      <c r="G32" s="19">
        <f t="shared" si="8"/>
        <v>4.47213595499958</v>
      </c>
      <c r="H32" s="3">
        <f t="shared" si="9"/>
        <v>5</v>
      </c>
      <c r="J32" s="11">
        <f t="shared" si="0"/>
        <v>4.9703614038143344</v>
      </c>
      <c r="K32" s="16">
        <f t="shared" si="1"/>
        <v>5</v>
      </c>
    </row>
    <row r="33" spans="1:11" ht="12.75">
      <c r="A33" s="18" t="s">
        <v>22</v>
      </c>
      <c r="B33" s="9">
        <v>2787424</v>
      </c>
      <c r="C33" s="16">
        <v>5</v>
      </c>
      <c r="D33">
        <f t="shared" si="7"/>
        <v>4.847693913043479</v>
      </c>
      <c r="E33" s="3">
        <f t="shared" si="3"/>
        <v>4</v>
      </c>
      <c r="F33" s="3">
        <f t="shared" si="4"/>
        <v>5</v>
      </c>
      <c r="G33" s="19">
        <f t="shared" si="8"/>
        <v>4.47213595499958</v>
      </c>
      <c r="H33" s="3">
        <f t="shared" si="9"/>
        <v>5</v>
      </c>
      <c r="J33" s="11">
        <f t="shared" si="0"/>
        <v>4.854870678394148</v>
      </c>
      <c r="K33" s="16">
        <f t="shared" si="1"/>
        <v>5</v>
      </c>
    </row>
    <row r="34" spans="1:11" ht="12.75">
      <c r="A34" s="18" t="s">
        <v>31</v>
      </c>
      <c r="B34" s="9">
        <v>2586443</v>
      </c>
      <c r="C34" s="16">
        <v>5</v>
      </c>
      <c r="D34">
        <f t="shared" si="7"/>
        <v>4.498161739130435</v>
      </c>
      <c r="E34" s="3">
        <f t="shared" si="3"/>
        <v>4</v>
      </c>
      <c r="F34" s="3">
        <f t="shared" si="4"/>
        <v>5</v>
      </c>
      <c r="G34" s="19">
        <f t="shared" si="8"/>
        <v>4.47213595499958</v>
      </c>
      <c r="H34" s="3">
        <f t="shared" si="9"/>
        <v>5</v>
      </c>
      <c r="J34" s="11">
        <f t="shared" si="0"/>
        <v>4.504821039797962</v>
      </c>
      <c r="K34" s="16">
        <f t="shared" si="1"/>
        <v>5</v>
      </c>
    </row>
    <row r="35" spans="1:11" ht="12.75">
      <c r="A35" s="18" t="s">
        <v>23</v>
      </c>
      <c r="B35" s="9">
        <v>2485600</v>
      </c>
      <c r="C35" s="16">
        <v>4</v>
      </c>
      <c r="D35">
        <f t="shared" si="7"/>
        <v>4.322782608695652</v>
      </c>
      <c r="E35" s="3">
        <f t="shared" si="3"/>
        <v>4</v>
      </c>
      <c r="F35" s="3">
        <f t="shared" si="4"/>
        <v>5</v>
      </c>
      <c r="G35" s="19">
        <f t="shared" si="8"/>
        <v>4.47213595499958</v>
      </c>
      <c r="H35" s="3">
        <f t="shared" si="9"/>
        <v>4</v>
      </c>
      <c r="J35" s="11">
        <f t="shared" si="0"/>
        <v>4.329182269441784</v>
      </c>
      <c r="K35" s="16">
        <f t="shared" si="1"/>
        <v>4</v>
      </c>
    </row>
    <row r="36" spans="1:11" ht="12.75">
      <c r="A36" s="18" t="s">
        <v>9</v>
      </c>
      <c r="B36" s="9">
        <v>2362239</v>
      </c>
      <c r="C36" s="16">
        <v>4</v>
      </c>
      <c r="D36">
        <f t="shared" si="7"/>
        <v>4.108241739130435</v>
      </c>
      <c r="E36" s="3">
        <f t="shared" si="3"/>
        <v>4</v>
      </c>
      <c r="F36" s="3">
        <f t="shared" si="4"/>
        <v>5</v>
      </c>
      <c r="G36" s="19">
        <f t="shared" si="8"/>
        <v>4.47213595499958</v>
      </c>
      <c r="H36" s="3">
        <f t="shared" si="9"/>
        <v>4</v>
      </c>
      <c r="J36" s="11">
        <f aca="true" t="shared" si="10" ref="J36:J53">B36/$K$2</f>
        <v>4.114323782983541</v>
      </c>
      <c r="K36" s="16">
        <f aca="true" t="shared" si="11" ref="K36:K67">ROUND(J36,0)</f>
        <v>4</v>
      </c>
    </row>
    <row r="37" spans="1:11" ht="12.75">
      <c r="A37" s="18" t="s">
        <v>55</v>
      </c>
      <c r="B37" s="9">
        <v>1801625</v>
      </c>
      <c r="C37" s="16">
        <v>3</v>
      </c>
      <c r="D37">
        <f t="shared" si="7"/>
        <v>3.1332608695652175</v>
      </c>
      <c r="E37" s="3">
        <f t="shared" si="3"/>
        <v>3</v>
      </c>
      <c r="F37" s="3">
        <f t="shared" si="4"/>
        <v>4</v>
      </c>
      <c r="G37" s="19">
        <f t="shared" si="8"/>
        <v>3.4641016151377544</v>
      </c>
      <c r="H37" s="3">
        <f t="shared" si="9"/>
        <v>3</v>
      </c>
      <c r="J37" s="11">
        <f t="shared" si="10"/>
        <v>3.137899503614038</v>
      </c>
      <c r="K37" s="16">
        <f t="shared" si="11"/>
        <v>3</v>
      </c>
    </row>
    <row r="38" spans="1:11" ht="12.75">
      <c r="A38" s="18" t="s">
        <v>51</v>
      </c>
      <c r="B38" s="9">
        <v>1727784</v>
      </c>
      <c r="C38" s="16">
        <v>3</v>
      </c>
      <c r="D38">
        <f t="shared" si="7"/>
        <v>3.004841739130435</v>
      </c>
      <c r="E38" s="3">
        <f t="shared" si="3"/>
        <v>3</v>
      </c>
      <c r="F38" s="3">
        <f t="shared" si="4"/>
        <v>4</v>
      </c>
      <c r="G38" s="19">
        <f t="shared" si="8"/>
        <v>3.4641016151377544</v>
      </c>
      <c r="H38" s="3">
        <f t="shared" si="9"/>
        <v>3</v>
      </c>
      <c r="J38" s="11">
        <f t="shared" si="10"/>
        <v>3.0092902551598013</v>
      </c>
      <c r="K38" s="16">
        <f t="shared" si="11"/>
        <v>3</v>
      </c>
    </row>
    <row r="39" spans="1:11" ht="12.75">
      <c r="A39" s="18" t="s">
        <v>34</v>
      </c>
      <c r="B39" s="9">
        <v>1584617</v>
      </c>
      <c r="C39" s="16">
        <v>3</v>
      </c>
      <c r="D39">
        <f t="shared" si="7"/>
        <v>2.755855652173913</v>
      </c>
      <c r="E39" s="3">
        <f t="shared" si="3"/>
        <v>2</v>
      </c>
      <c r="F39" s="3">
        <f t="shared" si="4"/>
        <v>3</v>
      </c>
      <c r="G39" s="19">
        <f t="shared" si="8"/>
        <v>2.449489742783178</v>
      </c>
      <c r="H39" s="3">
        <f t="shared" si="9"/>
        <v>3</v>
      </c>
      <c r="J39" s="11">
        <f t="shared" si="10"/>
        <v>2.7599355569102153</v>
      </c>
      <c r="K39" s="16">
        <f t="shared" si="11"/>
        <v>3</v>
      </c>
    </row>
    <row r="40" spans="1:11" ht="12.75">
      <c r="A40" s="18" t="s">
        <v>38</v>
      </c>
      <c r="B40" s="9">
        <v>1521779</v>
      </c>
      <c r="C40" s="16">
        <v>3</v>
      </c>
      <c r="D40">
        <f t="shared" si="7"/>
        <v>2.6465721739130434</v>
      </c>
      <c r="E40" s="3">
        <f t="shared" si="3"/>
        <v>2</v>
      </c>
      <c r="F40" s="3">
        <f t="shared" si="4"/>
        <v>3</v>
      </c>
      <c r="G40" s="19">
        <f t="shared" si="8"/>
        <v>2.449489742783178</v>
      </c>
      <c r="H40" s="3">
        <f t="shared" si="9"/>
        <v>3</v>
      </c>
      <c r="J40" s="11">
        <f t="shared" si="10"/>
        <v>2.650490289993904</v>
      </c>
      <c r="K40" s="16">
        <f t="shared" si="11"/>
        <v>3</v>
      </c>
    </row>
    <row r="41" spans="1:11" ht="12.75">
      <c r="A41" s="18" t="s">
        <v>26</v>
      </c>
      <c r="B41" s="9">
        <v>1233223</v>
      </c>
      <c r="C41" s="16">
        <v>2</v>
      </c>
      <c r="D41">
        <f t="shared" si="7"/>
        <v>2.144735652173913</v>
      </c>
      <c r="E41" s="3">
        <f t="shared" si="3"/>
        <v>2</v>
      </c>
      <c r="F41" s="3">
        <f t="shared" si="4"/>
        <v>3</v>
      </c>
      <c r="G41" s="19">
        <f t="shared" si="8"/>
        <v>2.449489742783178</v>
      </c>
      <c r="H41" s="3">
        <f t="shared" si="9"/>
        <v>2</v>
      </c>
      <c r="J41" s="11">
        <f t="shared" si="10"/>
        <v>2.147910824697379</v>
      </c>
      <c r="K41" s="16">
        <f t="shared" si="11"/>
        <v>2</v>
      </c>
    </row>
    <row r="42" spans="1:11" ht="12.75">
      <c r="A42" s="18" t="s">
        <v>35</v>
      </c>
      <c r="B42" s="9">
        <v>1206152</v>
      </c>
      <c r="C42" s="16">
        <v>2</v>
      </c>
      <c r="D42">
        <f t="shared" si="7"/>
        <v>2.097655652173913</v>
      </c>
      <c r="E42" s="3">
        <f t="shared" si="3"/>
        <v>2</v>
      </c>
      <c r="F42" s="3">
        <f t="shared" si="4"/>
        <v>3</v>
      </c>
      <c r="G42" s="19">
        <f t="shared" si="8"/>
        <v>2.449489742783178</v>
      </c>
      <c r="H42" s="3">
        <f t="shared" si="9"/>
        <v>2</v>
      </c>
      <c r="J42" s="11">
        <f t="shared" si="10"/>
        <v>2.1007611251415135</v>
      </c>
      <c r="K42" s="16">
        <f t="shared" si="11"/>
        <v>2</v>
      </c>
    </row>
    <row r="43" spans="1:11" ht="12.75">
      <c r="A43" s="18" t="s">
        <v>18</v>
      </c>
      <c r="B43" s="9">
        <v>1115274</v>
      </c>
      <c r="C43" s="16">
        <v>2</v>
      </c>
      <c r="D43">
        <f t="shared" si="7"/>
        <v>1.939606956521739</v>
      </c>
      <c r="E43" s="3">
        <f t="shared" si="3"/>
        <v>1</v>
      </c>
      <c r="F43" s="3">
        <f t="shared" si="4"/>
        <v>2</v>
      </c>
      <c r="G43" s="19">
        <f t="shared" si="8"/>
        <v>1.4142135623730951</v>
      </c>
      <c r="H43" s="3">
        <f t="shared" si="9"/>
        <v>2</v>
      </c>
      <c r="J43" s="11">
        <f t="shared" si="10"/>
        <v>1.9424784463990246</v>
      </c>
      <c r="K43" s="16">
        <f t="shared" si="11"/>
        <v>2</v>
      </c>
    </row>
    <row r="44" spans="1:11" ht="12.75">
      <c r="A44" s="18" t="s">
        <v>36</v>
      </c>
      <c r="B44" s="9">
        <v>1113915</v>
      </c>
      <c r="C44" s="16">
        <v>2</v>
      </c>
      <c r="D44">
        <f t="shared" si="7"/>
        <v>1.9372434782608696</v>
      </c>
      <c r="E44" s="3">
        <f t="shared" si="3"/>
        <v>1</v>
      </c>
      <c r="F44" s="3">
        <f t="shared" si="4"/>
        <v>2</v>
      </c>
      <c r="G44" s="19">
        <f t="shared" si="8"/>
        <v>1.4142135623730951</v>
      </c>
      <c r="H44" s="3">
        <f t="shared" si="9"/>
        <v>2</v>
      </c>
      <c r="J44" s="11">
        <f t="shared" si="10"/>
        <v>1.9401114691282766</v>
      </c>
      <c r="K44" s="16">
        <f t="shared" si="11"/>
        <v>2</v>
      </c>
    </row>
    <row r="45" spans="1:11" ht="12.75">
      <c r="A45" s="18" t="s">
        <v>19</v>
      </c>
      <c r="B45" s="9">
        <v>1011986</v>
      </c>
      <c r="C45" s="16">
        <v>2</v>
      </c>
      <c r="D45">
        <f t="shared" si="7"/>
        <v>1.759975652173913</v>
      </c>
      <c r="E45" s="3">
        <f t="shared" si="3"/>
        <v>1</v>
      </c>
      <c r="F45" s="3">
        <f t="shared" si="4"/>
        <v>2</v>
      </c>
      <c r="G45" s="19">
        <f t="shared" si="8"/>
        <v>1.4142135623730951</v>
      </c>
      <c r="H45" s="3">
        <f t="shared" si="9"/>
        <v>2</v>
      </c>
      <c r="J45" s="11">
        <f t="shared" si="10"/>
        <v>1.7625812070016547</v>
      </c>
      <c r="K45" s="16">
        <f t="shared" si="11"/>
        <v>2</v>
      </c>
    </row>
    <row r="46" spans="1:11" ht="12.75">
      <c r="A46" s="18" t="s">
        <v>46</v>
      </c>
      <c r="B46" s="9">
        <v>1005984</v>
      </c>
      <c r="C46" s="16">
        <v>2</v>
      </c>
      <c r="D46">
        <f t="shared" si="7"/>
        <v>1.749537391304348</v>
      </c>
      <c r="E46" s="3">
        <f t="shared" si="3"/>
        <v>1</v>
      </c>
      <c r="F46" s="3">
        <f t="shared" si="4"/>
        <v>2</v>
      </c>
      <c r="G46" s="19">
        <f t="shared" si="8"/>
        <v>1.4142135623730951</v>
      </c>
      <c r="H46" s="3">
        <f t="shared" si="9"/>
        <v>2</v>
      </c>
      <c r="J46" s="11">
        <f t="shared" si="10"/>
        <v>1.7521274928154664</v>
      </c>
      <c r="K46" s="16">
        <f t="shared" si="11"/>
        <v>2</v>
      </c>
    </row>
    <row r="47" spans="1:11" ht="12.75">
      <c r="A47" s="18" t="s">
        <v>33</v>
      </c>
      <c r="B47" s="9">
        <v>803655</v>
      </c>
      <c r="C47" s="16">
        <v>1</v>
      </c>
      <c r="D47">
        <f t="shared" si="7"/>
        <v>1.3976608695652173</v>
      </c>
      <c r="E47" s="3">
        <f t="shared" si="3"/>
        <v>1</v>
      </c>
      <c r="F47" s="3">
        <f t="shared" si="4"/>
        <v>2</v>
      </c>
      <c r="G47" s="19">
        <f t="shared" si="8"/>
        <v>1.4142135623730951</v>
      </c>
      <c r="H47" s="3">
        <f t="shared" si="9"/>
        <v>1</v>
      </c>
      <c r="J47" s="11">
        <f t="shared" si="10"/>
        <v>1.3997300357049551</v>
      </c>
      <c r="K47" s="16">
        <f t="shared" si="11"/>
        <v>1</v>
      </c>
    </row>
    <row r="48" spans="1:11" ht="12.75">
      <c r="A48" s="18" t="s">
        <v>48</v>
      </c>
      <c r="B48" s="9">
        <v>699999</v>
      </c>
      <c r="C48" s="16">
        <v>1</v>
      </c>
      <c r="D48">
        <f t="shared" si="7"/>
        <v>1.2173895652173914</v>
      </c>
      <c r="E48" s="3">
        <f t="shared" si="3"/>
        <v>1</v>
      </c>
      <c r="F48" s="3">
        <f t="shared" si="4"/>
        <v>2</v>
      </c>
      <c r="G48" s="19">
        <f t="shared" si="8"/>
        <v>1.4142135623730951</v>
      </c>
      <c r="H48" s="3">
        <f t="shared" si="9"/>
        <v>1</v>
      </c>
      <c r="J48" s="11">
        <f t="shared" si="10"/>
        <v>1.2191918488199949</v>
      </c>
      <c r="K48" s="16">
        <f t="shared" si="11"/>
        <v>1</v>
      </c>
    </row>
    <row r="49" spans="1:11" ht="12.75">
      <c r="A49" s="18" t="s">
        <v>15</v>
      </c>
      <c r="B49" s="9">
        <v>668696</v>
      </c>
      <c r="C49" s="16">
        <v>1</v>
      </c>
      <c r="D49">
        <f t="shared" si="7"/>
        <v>1.1629495652173913</v>
      </c>
      <c r="E49" s="3">
        <f t="shared" si="3"/>
        <v>1</v>
      </c>
      <c r="F49" s="3">
        <f t="shared" si="4"/>
        <v>2</v>
      </c>
      <c r="G49" s="19">
        <f t="shared" si="8"/>
        <v>1.4142135623730951</v>
      </c>
      <c r="H49" s="3">
        <f t="shared" si="9"/>
        <v>1</v>
      </c>
      <c r="J49" s="11">
        <f t="shared" si="10"/>
        <v>1.1646712531568406</v>
      </c>
      <c r="K49" s="16">
        <f t="shared" si="11"/>
        <v>1</v>
      </c>
    </row>
    <row r="50" spans="1:11" ht="12.75">
      <c r="A50" s="18" t="s">
        <v>41</v>
      </c>
      <c r="B50" s="9">
        <v>641364</v>
      </c>
      <c r="C50" s="16">
        <v>1</v>
      </c>
      <c r="D50">
        <f t="shared" si="7"/>
        <v>1.1154156521739131</v>
      </c>
      <c r="E50" s="3">
        <f t="shared" si="3"/>
        <v>1</v>
      </c>
      <c r="F50" s="3">
        <f t="shared" si="4"/>
        <v>2</v>
      </c>
      <c r="G50" s="19">
        <f t="shared" si="8"/>
        <v>1.4142135623730951</v>
      </c>
      <c r="H50" s="3">
        <f t="shared" si="9"/>
        <v>1</v>
      </c>
      <c r="J50" s="11">
        <f t="shared" si="10"/>
        <v>1.1170669685622223</v>
      </c>
      <c r="K50" s="16">
        <f t="shared" si="11"/>
        <v>1</v>
      </c>
    </row>
    <row r="51" spans="1:11" ht="12.75">
      <c r="A51" s="18" t="s">
        <v>52</v>
      </c>
      <c r="B51" s="9">
        <v>564964</v>
      </c>
      <c r="C51" s="16">
        <v>1</v>
      </c>
      <c r="D51">
        <f t="shared" si="7"/>
        <v>0.9825460869565218</v>
      </c>
      <c r="E51" s="3">
        <f t="shared" si="3"/>
        <v>0</v>
      </c>
      <c r="F51" s="3">
        <f t="shared" si="4"/>
        <v>1</v>
      </c>
      <c r="G51" s="19">
        <f t="shared" si="8"/>
        <v>0</v>
      </c>
      <c r="H51" s="3">
        <f t="shared" si="9"/>
        <v>1</v>
      </c>
      <c r="J51" s="11">
        <f t="shared" si="10"/>
        <v>0.9840006966820517</v>
      </c>
      <c r="K51" s="16">
        <f t="shared" si="11"/>
        <v>1</v>
      </c>
    </row>
    <row r="52" spans="1:11" ht="12.75">
      <c r="A52" s="13" t="s">
        <v>9</v>
      </c>
      <c r="B52" s="9">
        <v>551947</v>
      </c>
      <c r="C52" s="16">
        <v>1</v>
      </c>
      <c r="D52">
        <f t="shared" si="7"/>
        <v>0.9599078260869566</v>
      </c>
      <c r="E52" s="3">
        <f t="shared" si="3"/>
        <v>0</v>
      </c>
      <c r="F52" s="3">
        <f t="shared" si="4"/>
        <v>1</v>
      </c>
      <c r="G52" s="19">
        <f t="shared" si="8"/>
        <v>0</v>
      </c>
      <c r="H52" s="3">
        <f t="shared" si="9"/>
        <v>1</v>
      </c>
      <c r="J52" s="11">
        <f t="shared" si="10"/>
        <v>0.9613289210136724</v>
      </c>
      <c r="K52" s="16">
        <f t="shared" si="11"/>
        <v>1</v>
      </c>
    </row>
    <row r="53" spans="1:11" ht="12.75">
      <c r="A53" s="18" t="s">
        <v>57</v>
      </c>
      <c r="B53" s="9">
        <v>455975</v>
      </c>
      <c r="C53" s="16">
        <v>1</v>
      </c>
      <c r="D53">
        <f t="shared" si="7"/>
        <v>0.793</v>
      </c>
      <c r="E53" s="3">
        <f t="shared" si="3"/>
        <v>0</v>
      </c>
      <c r="F53" s="3">
        <f t="shared" si="4"/>
        <v>1</v>
      </c>
      <c r="G53" s="19">
        <f t="shared" si="8"/>
        <v>0</v>
      </c>
      <c r="H53" s="3">
        <f t="shared" si="9"/>
        <v>1</v>
      </c>
      <c r="J53" s="11">
        <f t="shared" si="10"/>
        <v>0.7941739963424193</v>
      </c>
      <c r="K53" s="16">
        <f t="shared" si="11"/>
        <v>1</v>
      </c>
    </row>
    <row r="54" spans="1:11" ht="12.75">
      <c r="A54" s="10"/>
      <c r="B54" s="11"/>
      <c r="C54" s="7"/>
      <c r="D54" s="11"/>
      <c r="G54" s="11"/>
      <c r="J54" s="11"/>
      <c r="K54" s="11"/>
    </row>
    <row r="55" spans="1:11" ht="12.75">
      <c r="A55" s="12"/>
      <c r="B55" s="17">
        <f>SUM(B4:B53)</f>
        <v>249022783</v>
      </c>
      <c r="C55" s="7">
        <f>SUM(C4:C54)</f>
        <v>435</v>
      </c>
      <c r="D55" s="11"/>
      <c r="G55" s="11"/>
      <c r="H55" s="3">
        <f>SUM(H4:H53)</f>
        <v>435</v>
      </c>
      <c r="J55" s="11"/>
      <c r="K55" s="16">
        <f>SUM(K4:K53)</f>
        <v>435</v>
      </c>
    </row>
    <row r="56" spans="1:15" ht="12.75">
      <c r="A56" s="11"/>
      <c r="B56" s="11"/>
      <c r="C56" s="7"/>
      <c r="D56" s="11"/>
      <c r="G56" s="11"/>
      <c r="J56" s="3"/>
      <c r="N56" s="11"/>
      <c r="O56" s="11"/>
    </row>
    <row r="57" spans="1:15" ht="12.75">
      <c r="A57" s="11"/>
      <c r="B57" s="11"/>
      <c r="C57" s="7"/>
      <c r="D57" s="11"/>
      <c r="G57" s="11"/>
      <c r="J57" s="3"/>
      <c r="N57" s="11"/>
      <c r="O57" s="11"/>
    </row>
    <row r="58" spans="1:15" ht="12.75">
      <c r="A58" s="11"/>
      <c r="B58" s="11"/>
      <c r="C58" s="7"/>
      <c r="D58" s="11"/>
      <c r="G58" s="11"/>
      <c r="J58" s="3"/>
      <c r="N58" s="11"/>
      <c r="O58" s="11"/>
    </row>
    <row r="59" spans="1:15" ht="12.75">
      <c r="A59" s="11"/>
      <c r="B59" s="11"/>
      <c r="C59" s="7"/>
      <c r="D59" s="11"/>
      <c r="G59" s="11"/>
      <c r="J59" s="3"/>
      <c r="N59" s="11"/>
      <c r="O59" s="11"/>
    </row>
    <row r="60" spans="1:15" ht="12.75">
      <c r="A60" s="11"/>
      <c r="B60" s="11"/>
      <c r="C60" s="7"/>
      <c r="D60" s="11"/>
      <c r="G60" s="11"/>
      <c r="J60" s="3"/>
      <c r="N60" s="11"/>
      <c r="O60" s="11"/>
    </row>
    <row r="61" spans="1:15" ht="12.75">
      <c r="A61" s="11"/>
      <c r="B61" s="11"/>
      <c r="C61" s="16"/>
      <c r="D61" s="11"/>
      <c r="G61" s="11"/>
      <c r="J61" s="3"/>
      <c r="N61" s="11"/>
      <c r="O61" s="11"/>
    </row>
    <row r="62" spans="1:10" ht="12.75">
      <c r="A62" s="11"/>
      <c r="B62" s="11"/>
      <c r="C62" s="16"/>
      <c r="D62" s="11"/>
      <c r="E62" s="11"/>
      <c r="F62" s="11"/>
      <c r="G62" s="11"/>
      <c r="J62" s="3"/>
    </row>
    <row r="63" spans="1:10" ht="12.75">
      <c r="A63" s="11"/>
      <c r="B63" s="11"/>
      <c r="C63" s="16"/>
      <c r="D63" s="11"/>
      <c r="E63" s="11"/>
      <c r="F63" s="11"/>
      <c r="G63" s="11"/>
      <c r="J63" s="3"/>
    </row>
    <row r="64" spans="1:10" ht="12.75">
      <c r="A64" s="11"/>
      <c r="B64" s="11"/>
      <c r="C64" s="16"/>
      <c r="D64" s="11"/>
      <c r="E64" s="11"/>
      <c r="F64" s="11"/>
      <c r="G64" s="11"/>
      <c r="H64" s="11"/>
      <c r="I64" s="11"/>
      <c r="J64" s="3"/>
    </row>
    <row r="65" spans="1:10" ht="12.75">
      <c r="A65" s="11"/>
      <c r="B65" s="11"/>
      <c r="C65" s="16"/>
      <c r="D65" s="11"/>
      <c r="E65" s="11"/>
      <c r="F65" s="11"/>
      <c r="G65" s="11"/>
      <c r="H65" s="11"/>
      <c r="I65" s="11"/>
      <c r="J65" s="3"/>
    </row>
    <row r="66" spans="1:10" ht="12.75">
      <c r="A66" s="11"/>
      <c r="B66" s="11"/>
      <c r="C66" s="16"/>
      <c r="D66" s="11"/>
      <c r="E66" s="11"/>
      <c r="F66" s="11"/>
      <c r="G66" s="11"/>
      <c r="H66" s="11"/>
      <c r="I66" s="11"/>
      <c r="J66" s="3"/>
    </row>
    <row r="67" spans="1:10" ht="12.75">
      <c r="A67" s="11"/>
      <c r="B67" s="11"/>
      <c r="C67" s="16"/>
      <c r="D67" s="11"/>
      <c r="E67" s="11"/>
      <c r="F67" s="11"/>
      <c r="G67" s="11"/>
      <c r="H67" s="11"/>
      <c r="I67" s="11"/>
      <c r="J67" s="3"/>
    </row>
    <row r="68" spans="1:10" ht="12.75">
      <c r="A68" s="11"/>
      <c r="B68" s="11"/>
      <c r="C68" s="16"/>
      <c r="D68" s="11"/>
      <c r="E68" s="11"/>
      <c r="F68" s="11"/>
      <c r="G68" s="11"/>
      <c r="H68" s="11"/>
      <c r="I68" s="11"/>
      <c r="J68" s="3"/>
    </row>
    <row r="69" spans="1:10" ht="12.75">
      <c r="A69" s="11"/>
      <c r="B69" s="11"/>
      <c r="C69" s="16"/>
      <c r="D69" s="11"/>
      <c r="E69" s="11"/>
      <c r="F69" s="11"/>
      <c r="G69" s="11"/>
      <c r="H69" s="11"/>
      <c r="I69" s="11"/>
      <c r="J69" s="3"/>
    </row>
    <row r="70" spans="1:10" ht="12.75">
      <c r="A70" s="11"/>
      <c r="B70" s="11"/>
      <c r="C70" s="16"/>
      <c r="D70" s="11"/>
      <c r="E70" s="11"/>
      <c r="F70" s="11"/>
      <c r="G70" s="11"/>
      <c r="H70" s="11"/>
      <c r="I70" s="11"/>
      <c r="J70" s="3"/>
    </row>
    <row r="71" spans="1:10" ht="12.75">
      <c r="A71" s="11"/>
      <c r="B71" s="11"/>
      <c r="C71" s="16"/>
      <c r="D71" s="11"/>
      <c r="E71" s="11"/>
      <c r="F71" s="11"/>
      <c r="G71" s="11"/>
      <c r="H71" s="11"/>
      <c r="I71" s="11"/>
      <c r="J71" s="3"/>
    </row>
    <row r="72" spans="1:10" ht="12.75">
      <c r="A72" s="11"/>
      <c r="B72" s="11"/>
      <c r="C72" s="16"/>
      <c r="D72" s="11"/>
      <c r="E72" s="11"/>
      <c r="F72" s="11"/>
      <c r="G72" s="11"/>
      <c r="H72" s="11"/>
      <c r="I72" s="11"/>
      <c r="J72" s="3"/>
    </row>
    <row r="73" spans="1:10" ht="12.75">
      <c r="A73" s="11"/>
      <c r="B73" s="11"/>
      <c r="C73" s="16"/>
      <c r="D73" s="11"/>
      <c r="E73" s="11"/>
      <c r="F73" s="11"/>
      <c r="G73" s="11"/>
      <c r="H73" s="11"/>
      <c r="I73" s="11"/>
      <c r="J73" s="3"/>
    </row>
    <row r="74" spans="1:10" ht="12.75">
      <c r="A74" s="11"/>
      <c r="B74" s="11"/>
      <c r="C74" s="16"/>
      <c r="D74" s="11"/>
      <c r="E74" s="11"/>
      <c r="F74" s="11"/>
      <c r="G74" s="11"/>
      <c r="H74" s="11"/>
      <c r="I74" s="11"/>
      <c r="J74" s="3"/>
    </row>
    <row r="75" spans="1:10" ht="12.75">
      <c r="A75" s="11"/>
      <c r="B75" s="11"/>
      <c r="C75" s="16"/>
      <c r="D75" s="11"/>
      <c r="E75" s="11"/>
      <c r="F75" s="11"/>
      <c r="G75" s="11"/>
      <c r="H75" s="11"/>
      <c r="I75" s="11"/>
      <c r="J75" s="3"/>
    </row>
    <row r="76" spans="1:9" ht="12.75">
      <c r="A76" s="11"/>
      <c r="B76" s="11"/>
      <c r="C76" s="16"/>
      <c r="D76" s="11"/>
      <c r="E76" s="11"/>
      <c r="F76" s="11"/>
      <c r="G76" s="11"/>
      <c r="H76" s="11"/>
      <c r="I76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">
      <selection activeCell="M21" sqref="M21"/>
    </sheetView>
  </sheetViews>
  <sheetFormatPr defaultColWidth="9.140625" defaultRowHeight="12.75"/>
  <cols>
    <col min="1" max="1" width="5.421875" style="22" customWidth="1"/>
    <col min="2" max="2" width="11.7109375" style="0" customWidth="1"/>
    <col min="3" max="3" width="9.140625" style="3" customWidth="1"/>
    <col min="4" max="4" width="11.28125" style="0" customWidth="1"/>
    <col min="5" max="5" width="9.421875" style="0" customWidth="1"/>
    <col min="6" max="6" width="10.421875" style="0" customWidth="1"/>
    <col min="7" max="7" width="13.8515625" style="0" customWidth="1"/>
    <col min="10" max="10" width="9.140625" style="3" customWidth="1"/>
  </cols>
  <sheetData>
    <row r="1" spans="1:12" ht="12.75">
      <c r="A1" s="29" t="s">
        <v>67</v>
      </c>
      <c r="B1" s="11"/>
      <c r="D1" s="21" t="s">
        <v>0</v>
      </c>
      <c r="E1" s="15">
        <v>645750</v>
      </c>
      <c r="I1" s="29" t="s">
        <v>6</v>
      </c>
      <c r="K1" s="11"/>
      <c r="L1" s="11"/>
    </row>
    <row r="2" spans="1:12" ht="12.75">
      <c r="A2" s="30"/>
      <c r="B2" s="11"/>
      <c r="C2"/>
      <c r="D2" s="3"/>
      <c r="E2" s="3"/>
      <c r="F2" s="6" t="s">
        <v>58</v>
      </c>
      <c r="G2" s="6" t="s">
        <v>64</v>
      </c>
      <c r="I2" s="25" t="s">
        <v>0</v>
      </c>
      <c r="J2" s="9">
        <v>645000</v>
      </c>
      <c r="K2" s="11"/>
      <c r="L2" s="16"/>
    </row>
    <row r="3" spans="1:10" ht="12.75">
      <c r="A3" s="29" t="s">
        <v>1</v>
      </c>
      <c r="B3" s="26" t="s">
        <v>2</v>
      </c>
      <c r="C3" s="6" t="s">
        <v>3</v>
      </c>
      <c r="D3" s="6" t="s">
        <v>59</v>
      </c>
      <c r="E3" s="6" t="s">
        <v>60</v>
      </c>
      <c r="F3" s="6" t="s">
        <v>61</v>
      </c>
      <c r="G3" s="6" t="s">
        <v>62</v>
      </c>
      <c r="I3" s="23" t="s">
        <v>3</v>
      </c>
      <c r="J3" s="24" t="s">
        <v>4</v>
      </c>
    </row>
    <row r="4" spans="1:10" ht="12.75">
      <c r="A4" s="32" t="s">
        <v>12</v>
      </c>
      <c r="B4" s="28">
        <v>33930798</v>
      </c>
      <c r="C4">
        <f aca="true" t="shared" si="0" ref="C4:C35">B4/$E$1</f>
        <v>52.544789779326365</v>
      </c>
      <c r="D4" s="3">
        <f>ROUNDDOWN(C4,0)</f>
        <v>52</v>
      </c>
      <c r="E4" s="3">
        <f>D4+1</f>
        <v>53</v>
      </c>
      <c r="F4" s="19">
        <f>SQRT(D4*E4)</f>
        <v>52.49761899362675</v>
      </c>
      <c r="G4" s="3">
        <f aca="true" t="shared" si="1" ref="G4:G53">IF(C4&gt;F4,E4,D4)</f>
        <v>53</v>
      </c>
      <c r="I4" s="11">
        <f aca="true" t="shared" si="2" ref="I4:I35">B4/$J$2</f>
        <v>52.60588837209302</v>
      </c>
      <c r="J4" s="16">
        <f aca="true" t="shared" si="3" ref="J4:J53">ROUND(I4,0)</f>
        <v>53</v>
      </c>
    </row>
    <row r="5" spans="1:10" ht="12.75">
      <c r="A5" s="32" t="s">
        <v>50</v>
      </c>
      <c r="B5" s="28">
        <v>20903994</v>
      </c>
      <c r="C5">
        <f t="shared" si="0"/>
        <v>32.37165156794425</v>
      </c>
      <c r="D5" s="3">
        <f aca="true" t="shared" si="4" ref="D5:D53">ROUNDDOWN(C5,0)</f>
        <v>32</v>
      </c>
      <c r="E5" s="3">
        <f aca="true" t="shared" si="5" ref="E5:E53">D5+1</f>
        <v>33</v>
      </c>
      <c r="F5" s="19">
        <f aca="true" t="shared" si="6" ref="F5:F53">SQRT(D5*E5)</f>
        <v>32.49615361854384</v>
      </c>
      <c r="G5" s="3">
        <f t="shared" si="1"/>
        <v>32</v>
      </c>
      <c r="I5" s="11">
        <f t="shared" si="2"/>
        <v>32.40929302325581</v>
      </c>
      <c r="J5" s="16">
        <f t="shared" si="3"/>
        <v>32</v>
      </c>
    </row>
    <row r="6" spans="1:10" ht="12.75">
      <c r="A6" s="32" t="s">
        <v>39</v>
      </c>
      <c r="B6" s="28">
        <v>19004973</v>
      </c>
      <c r="C6">
        <f t="shared" si="0"/>
        <v>29.4308524970964</v>
      </c>
      <c r="D6" s="3">
        <f t="shared" si="4"/>
        <v>29</v>
      </c>
      <c r="E6" s="3">
        <f t="shared" si="5"/>
        <v>30</v>
      </c>
      <c r="F6" s="19">
        <f t="shared" si="6"/>
        <v>29.49576240750525</v>
      </c>
      <c r="G6" s="3">
        <f t="shared" si="1"/>
        <v>29</v>
      </c>
      <c r="I6" s="11">
        <f t="shared" si="2"/>
        <v>29.46507441860465</v>
      </c>
      <c r="J6" s="16">
        <f t="shared" si="3"/>
        <v>29</v>
      </c>
    </row>
    <row r="7" spans="1:10" ht="12.75">
      <c r="A7" s="32" t="s">
        <v>16</v>
      </c>
      <c r="B7" s="28">
        <v>16028890</v>
      </c>
      <c r="C7">
        <f t="shared" si="0"/>
        <v>24.822129307007355</v>
      </c>
      <c r="D7" s="3">
        <f t="shared" si="4"/>
        <v>24</v>
      </c>
      <c r="E7" s="3">
        <f t="shared" si="5"/>
        <v>25</v>
      </c>
      <c r="F7" s="19">
        <f t="shared" si="6"/>
        <v>24.49489742783178</v>
      </c>
      <c r="G7" s="3">
        <f t="shared" si="1"/>
        <v>25</v>
      </c>
      <c r="I7" s="11">
        <f t="shared" si="2"/>
        <v>24.850992248062017</v>
      </c>
      <c r="J7" s="16">
        <f t="shared" si="3"/>
        <v>25</v>
      </c>
    </row>
    <row r="8" spans="1:10" ht="12.75">
      <c r="A8" s="32" t="s">
        <v>20</v>
      </c>
      <c r="B8" s="28">
        <v>12439042</v>
      </c>
      <c r="C8">
        <f t="shared" si="0"/>
        <v>19.262937669376694</v>
      </c>
      <c r="D8" s="3">
        <f t="shared" si="4"/>
        <v>19</v>
      </c>
      <c r="E8" s="3">
        <f t="shared" si="5"/>
        <v>20</v>
      </c>
      <c r="F8" s="19">
        <f t="shared" si="6"/>
        <v>19.493588689617926</v>
      </c>
      <c r="G8" s="3">
        <f t="shared" si="1"/>
        <v>19</v>
      </c>
      <c r="I8" s="11">
        <f t="shared" si="2"/>
        <v>19.285336434108526</v>
      </c>
      <c r="J8" s="16">
        <f t="shared" si="3"/>
        <v>19</v>
      </c>
    </row>
    <row r="9" spans="1:10" ht="12.75">
      <c r="A9" s="32" t="s">
        <v>45</v>
      </c>
      <c r="B9" s="28">
        <v>12300670</v>
      </c>
      <c r="C9">
        <f t="shared" si="0"/>
        <v>19.04865660085172</v>
      </c>
      <c r="D9" s="3">
        <f t="shared" si="4"/>
        <v>19</v>
      </c>
      <c r="E9" s="3">
        <f t="shared" si="5"/>
        <v>20</v>
      </c>
      <c r="F9" s="19">
        <f t="shared" si="6"/>
        <v>19.493588689617926</v>
      </c>
      <c r="G9" s="3">
        <f t="shared" si="1"/>
        <v>19</v>
      </c>
      <c r="I9" s="11">
        <f t="shared" si="2"/>
        <v>19.070806201550386</v>
      </c>
      <c r="J9" s="16">
        <f t="shared" si="3"/>
        <v>19</v>
      </c>
    </row>
    <row r="10" spans="1:10" ht="12.75">
      <c r="A10" s="32" t="s">
        <v>42</v>
      </c>
      <c r="B10" s="28">
        <v>11374540</v>
      </c>
      <c r="C10">
        <f t="shared" si="0"/>
        <v>17.614463801780875</v>
      </c>
      <c r="D10" s="3">
        <f t="shared" si="4"/>
        <v>17</v>
      </c>
      <c r="E10" s="3">
        <f t="shared" si="5"/>
        <v>18</v>
      </c>
      <c r="F10" s="19">
        <f t="shared" si="6"/>
        <v>17.4928556845359</v>
      </c>
      <c r="G10" s="3">
        <f t="shared" si="1"/>
        <v>18</v>
      </c>
      <c r="I10" s="11">
        <f t="shared" si="2"/>
        <v>17.63494573643411</v>
      </c>
      <c r="J10" s="16">
        <f t="shared" si="3"/>
        <v>18</v>
      </c>
    </row>
    <row r="11" spans="1:10" ht="12.75">
      <c r="A11" s="32" t="s">
        <v>29</v>
      </c>
      <c r="B11" s="28">
        <v>9955829</v>
      </c>
      <c r="C11">
        <f t="shared" si="0"/>
        <v>15.417466511807975</v>
      </c>
      <c r="D11" s="3">
        <f t="shared" si="4"/>
        <v>15</v>
      </c>
      <c r="E11" s="3">
        <f t="shared" si="5"/>
        <v>16</v>
      </c>
      <c r="F11" s="19">
        <f t="shared" si="6"/>
        <v>15.491933384829668</v>
      </c>
      <c r="G11" s="3">
        <f t="shared" si="1"/>
        <v>15</v>
      </c>
      <c r="I11" s="11">
        <f t="shared" si="2"/>
        <v>15.435393798449612</v>
      </c>
      <c r="J11" s="16">
        <f t="shared" si="3"/>
        <v>15</v>
      </c>
    </row>
    <row r="12" spans="1:10" ht="12.75">
      <c r="A12" s="32" t="s">
        <v>37</v>
      </c>
      <c r="B12" s="28">
        <v>8424354</v>
      </c>
      <c r="C12">
        <f t="shared" si="0"/>
        <v>13.045844367015098</v>
      </c>
      <c r="D12" s="3">
        <f t="shared" si="4"/>
        <v>13</v>
      </c>
      <c r="E12" s="3">
        <f t="shared" si="5"/>
        <v>14</v>
      </c>
      <c r="F12" s="19">
        <f t="shared" si="6"/>
        <v>13.490737563232042</v>
      </c>
      <c r="G12" s="3">
        <f t="shared" si="1"/>
        <v>13</v>
      </c>
      <c r="I12" s="11">
        <f t="shared" si="2"/>
        <v>13.061013953488372</v>
      </c>
      <c r="J12" s="16">
        <f t="shared" si="3"/>
        <v>13</v>
      </c>
    </row>
    <row r="13" spans="1:10" ht="12.75">
      <c r="A13" s="32" t="s">
        <v>17</v>
      </c>
      <c r="B13" s="28">
        <v>8206975</v>
      </c>
      <c r="C13">
        <f t="shared" si="0"/>
        <v>12.709214092140922</v>
      </c>
      <c r="D13" s="3">
        <f t="shared" si="4"/>
        <v>12</v>
      </c>
      <c r="E13" s="3">
        <f t="shared" si="5"/>
        <v>13</v>
      </c>
      <c r="F13" s="19">
        <f t="shared" si="6"/>
        <v>12.489995996796797</v>
      </c>
      <c r="G13" s="3">
        <f t="shared" si="1"/>
        <v>13</v>
      </c>
      <c r="I13" s="11">
        <f t="shared" si="2"/>
        <v>12.723992248062016</v>
      </c>
      <c r="J13" s="16">
        <f t="shared" si="3"/>
        <v>13</v>
      </c>
    </row>
    <row r="14" spans="1:10" ht="12.75">
      <c r="A14" s="32" t="s">
        <v>40</v>
      </c>
      <c r="B14" s="28">
        <v>8067673</v>
      </c>
      <c r="C14">
        <f t="shared" si="0"/>
        <v>12.49349283778552</v>
      </c>
      <c r="D14" s="3">
        <f t="shared" si="4"/>
        <v>12</v>
      </c>
      <c r="E14" s="3">
        <f t="shared" si="5"/>
        <v>13</v>
      </c>
      <c r="F14" s="19">
        <f t="shared" si="6"/>
        <v>12.489995996796797</v>
      </c>
      <c r="G14" s="3">
        <f t="shared" si="1"/>
        <v>13</v>
      </c>
      <c r="I14" s="11">
        <f t="shared" si="2"/>
        <v>12.508020155038759</v>
      </c>
      <c r="J14" s="16">
        <f t="shared" si="3"/>
        <v>13</v>
      </c>
    </row>
    <row r="15" spans="1:10" ht="12.75">
      <c r="A15" s="32" t="s">
        <v>53</v>
      </c>
      <c r="B15" s="28">
        <v>7100702</v>
      </c>
      <c r="C15">
        <f t="shared" si="0"/>
        <v>10.996054200542005</v>
      </c>
      <c r="D15" s="3">
        <f t="shared" si="4"/>
        <v>10</v>
      </c>
      <c r="E15" s="3">
        <f t="shared" si="5"/>
        <v>11</v>
      </c>
      <c r="F15" s="19">
        <f t="shared" si="6"/>
        <v>10.488088481701515</v>
      </c>
      <c r="G15" s="3">
        <f t="shared" si="1"/>
        <v>11</v>
      </c>
      <c r="I15" s="11">
        <f t="shared" si="2"/>
        <v>11.008840310077519</v>
      </c>
      <c r="J15" s="16">
        <f t="shared" si="3"/>
        <v>11</v>
      </c>
    </row>
    <row r="16" spans="1:10" ht="12.75">
      <c r="A16" s="32" t="s">
        <v>28</v>
      </c>
      <c r="B16" s="28">
        <v>6355568</v>
      </c>
      <c r="C16">
        <f t="shared" si="0"/>
        <v>9.842149438637243</v>
      </c>
      <c r="D16" s="3">
        <f t="shared" si="4"/>
        <v>9</v>
      </c>
      <c r="E16" s="3">
        <f t="shared" si="5"/>
        <v>10</v>
      </c>
      <c r="F16" s="19">
        <f t="shared" si="6"/>
        <v>9.486832980505138</v>
      </c>
      <c r="G16" s="3">
        <f t="shared" si="1"/>
        <v>10</v>
      </c>
      <c r="I16" s="11">
        <f t="shared" si="2"/>
        <v>9.853593798449612</v>
      </c>
      <c r="J16" s="16">
        <f t="shared" si="3"/>
        <v>10</v>
      </c>
    </row>
    <row r="17" spans="1:10" ht="12.75">
      <c r="A17" s="32" t="s">
        <v>21</v>
      </c>
      <c r="B17" s="28">
        <v>6090782</v>
      </c>
      <c r="C17">
        <f t="shared" si="0"/>
        <v>9.432105303910182</v>
      </c>
      <c r="D17" s="3">
        <f t="shared" si="4"/>
        <v>9</v>
      </c>
      <c r="E17" s="3">
        <f t="shared" si="5"/>
        <v>10</v>
      </c>
      <c r="F17" s="19">
        <f t="shared" si="6"/>
        <v>9.486832980505138</v>
      </c>
      <c r="G17" s="3">
        <f t="shared" si="1"/>
        <v>9</v>
      </c>
      <c r="I17" s="11">
        <f t="shared" si="2"/>
        <v>9.443072868217055</v>
      </c>
      <c r="J17" s="16">
        <f t="shared" si="3"/>
        <v>9</v>
      </c>
    </row>
    <row r="18" spans="1:10" ht="12.75">
      <c r="A18" s="32" t="s">
        <v>54</v>
      </c>
      <c r="B18" s="28">
        <v>5908684</v>
      </c>
      <c r="C18">
        <f t="shared" si="0"/>
        <v>9.150110723964383</v>
      </c>
      <c r="D18" s="3">
        <f t="shared" si="4"/>
        <v>9</v>
      </c>
      <c r="E18" s="3">
        <f t="shared" si="5"/>
        <v>10</v>
      </c>
      <c r="F18" s="19">
        <f t="shared" si="6"/>
        <v>9.486832980505138</v>
      </c>
      <c r="G18" s="3">
        <f t="shared" si="1"/>
        <v>9</v>
      </c>
      <c r="I18" s="11">
        <f t="shared" si="2"/>
        <v>9.160750387596899</v>
      </c>
      <c r="J18" s="16">
        <f t="shared" si="3"/>
        <v>9</v>
      </c>
    </row>
    <row r="19" spans="1:10" ht="12.75">
      <c r="A19" s="32" t="s">
        <v>49</v>
      </c>
      <c r="B19" s="28">
        <v>5700037</v>
      </c>
      <c r="C19">
        <f t="shared" si="0"/>
        <v>8.8270027100271</v>
      </c>
      <c r="D19" s="3">
        <f t="shared" si="4"/>
        <v>8</v>
      </c>
      <c r="E19" s="3">
        <f t="shared" si="5"/>
        <v>9</v>
      </c>
      <c r="F19" s="19">
        <f t="shared" si="6"/>
        <v>8.48528137423857</v>
      </c>
      <c r="G19" s="3">
        <f t="shared" si="1"/>
        <v>9</v>
      </c>
      <c r="I19" s="11">
        <f t="shared" si="2"/>
        <v>8.837266666666666</v>
      </c>
      <c r="J19" s="16">
        <f t="shared" si="3"/>
        <v>9</v>
      </c>
    </row>
    <row r="20" spans="1:10" ht="12.75">
      <c r="A20" s="32" t="s">
        <v>32</v>
      </c>
      <c r="B20" s="28">
        <v>5606260</v>
      </c>
      <c r="C20">
        <f t="shared" si="0"/>
        <v>8.681780874951606</v>
      </c>
      <c r="D20" s="3">
        <f t="shared" si="4"/>
        <v>8</v>
      </c>
      <c r="E20" s="3">
        <f t="shared" si="5"/>
        <v>9</v>
      </c>
      <c r="F20" s="19">
        <f t="shared" si="6"/>
        <v>8.48528137423857</v>
      </c>
      <c r="G20" s="3">
        <f t="shared" si="1"/>
        <v>9</v>
      </c>
      <c r="I20" s="11">
        <f t="shared" si="2"/>
        <v>8.691875968992248</v>
      </c>
      <c r="J20" s="16">
        <f t="shared" si="3"/>
        <v>9</v>
      </c>
    </row>
    <row r="21" spans="1:10" ht="12.75">
      <c r="A21" s="32" t="s">
        <v>56</v>
      </c>
      <c r="B21" s="28">
        <v>5371210</v>
      </c>
      <c r="C21">
        <f t="shared" si="0"/>
        <v>8.31778552071235</v>
      </c>
      <c r="D21" s="3">
        <f t="shared" si="4"/>
        <v>8</v>
      </c>
      <c r="E21" s="3">
        <f t="shared" si="5"/>
        <v>9</v>
      </c>
      <c r="F21" s="19">
        <f t="shared" si="6"/>
        <v>8.48528137423857</v>
      </c>
      <c r="G21" s="3">
        <f t="shared" si="1"/>
        <v>8</v>
      </c>
      <c r="I21" s="11">
        <f t="shared" si="2"/>
        <v>8.327457364341086</v>
      </c>
      <c r="J21" s="16">
        <f t="shared" si="3"/>
        <v>8</v>
      </c>
    </row>
    <row r="22" spans="1:10" ht="12.75">
      <c r="A22" s="32" t="s">
        <v>27</v>
      </c>
      <c r="B22" s="28">
        <v>5307886</v>
      </c>
      <c r="C22">
        <f t="shared" si="0"/>
        <v>8.219722802942314</v>
      </c>
      <c r="D22" s="3">
        <f t="shared" si="4"/>
        <v>8</v>
      </c>
      <c r="E22" s="3">
        <f t="shared" si="5"/>
        <v>9</v>
      </c>
      <c r="F22" s="19">
        <f t="shared" si="6"/>
        <v>8.48528137423857</v>
      </c>
      <c r="G22" s="3">
        <f t="shared" si="1"/>
        <v>8</v>
      </c>
      <c r="I22" s="11">
        <f t="shared" si="2"/>
        <v>8.22928062015504</v>
      </c>
      <c r="J22" s="16">
        <f t="shared" si="3"/>
        <v>8</v>
      </c>
    </row>
    <row r="23" spans="1:10" ht="12.75">
      <c r="A23" s="32" t="s">
        <v>10</v>
      </c>
      <c r="B23" s="28">
        <v>5140683</v>
      </c>
      <c r="C23">
        <f t="shared" si="0"/>
        <v>7.960794425087108</v>
      </c>
      <c r="D23" s="3">
        <f t="shared" si="4"/>
        <v>7</v>
      </c>
      <c r="E23" s="3">
        <f t="shared" si="5"/>
        <v>8</v>
      </c>
      <c r="F23" s="19">
        <f t="shared" si="6"/>
        <v>7.483314773547883</v>
      </c>
      <c r="G23" s="3">
        <f t="shared" si="1"/>
        <v>8</v>
      </c>
      <c r="I23" s="11">
        <f t="shared" si="2"/>
        <v>7.970051162790698</v>
      </c>
      <c r="J23" s="16">
        <f t="shared" si="3"/>
        <v>8</v>
      </c>
    </row>
    <row r="24" spans="1:10" ht="12.75">
      <c r="A24" s="32" t="s">
        <v>30</v>
      </c>
      <c r="B24" s="28">
        <v>4925670</v>
      </c>
      <c r="C24">
        <f t="shared" si="0"/>
        <v>7.627828106852497</v>
      </c>
      <c r="D24" s="3">
        <f t="shared" si="4"/>
        <v>7</v>
      </c>
      <c r="E24" s="3">
        <f t="shared" si="5"/>
        <v>8</v>
      </c>
      <c r="F24" s="19">
        <f t="shared" si="6"/>
        <v>7.483314773547883</v>
      </c>
      <c r="G24" s="3">
        <f t="shared" si="1"/>
        <v>8</v>
      </c>
      <c r="I24" s="11">
        <f t="shared" si="2"/>
        <v>7.636697674418604</v>
      </c>
      <c r="J24" s="16">
        <f t="shared" si="3"/>
        <v>8</v>
      </c>
    </row>
    <row r="25" spans="1:10" ht="12.75">
      <c r="A25" s="32" t="s">
        <v>25</v>
      </c>
      <c r="B25" s="28">
        <v>4480271</v>
      </c>
      <c r="C25">
        <f t="shared" si="0"/>
        <v>6.93808904374758</v>
      </c>
      <c r="D25" s="3">
        <f t="shared" si="4"/>
        <v>6</v>
      </c>
      <c r="E25" s="3">
        <f t="shared" si="5"/>
        <v>7</v>
      </c>
      <c r="F25" s="19">
        <f t="shared" si="6"/>
        <v>6.48074069840786</v>
      </c>
      <c r="G25" s="3">
        <f t="shared" si="1"/>
        <v>7</v>
      </c>
      <c r="I25" s="11">
        <f t="shared" si="2"/>
        <v>6.946156589147287</v>
      </c>
      <c r="J25" s="16">
        <f t="shared" si="3"/>
        <v>7</v>
      </c>
    </row>
    <row r="26" spans="1:10" ht="12.75">
      <c r="A26" s="32" t="s">
        <v>8</v>
      </c>
      <c r="B26" s="28">
        <v>4461130</v>
      </c>
      <c r="C26">
        <f t="shared" si="0"/>
        <v>6.908447541618274</v>
      </c>
      <c r="D26" s="3">
        <f t="shared" si="4"/>
        <v>6</v>
      </c>
      <c r="E26" s="3">
        <f t="shared" si="5"/>
        <v>7</v>
      </c>
      <c r="F26" s="19">
        <f t="shared" si="6"/>
        <v>6.48074069840786</v>
      </c>
      <c r="G26" s="3">
        <f t="shared" si="1"/>
        <v>7</v>
      </c>
      <c r="I26" s="11">
        <f t="shared" si="2"/>
        <v>6.916480620155038</v>
      </c>
      <c r="J26" s="16">
        <f t="shared" si="3"/>
        <v>7</v>
      </c>
    </row>
    <row r="27" spans="1:10" ht="12.75">
      <c r="A27" s="32" t="s">
        <v>13</v>
      </c>
      <c r="B27" s="28">
        <v>4311882</v>
      </c>
      <c r="C27">
        <f t="shared" si="0"/>
        <v>6.677324041811847</v>
      </c>
      <c r="D27" s="3">
        <f t="shared" si="4"/>
        <v>6</v>
      </c>
      <c r="E27" s="3">
        <f t="shared" si="5"/>
        <v>7</v>
      </c>
      <c r="F27" s="19">
        <f t="shared" si="6"/>
        <v>6.48074069840786</v>
      </c>
      <c r="G27" s="3">
        <f t="shared" si="1"/>
        <v>7</v>
      </c>
      <c r="I27" s="11">
        <f t="shared" si="2"/>
        <v>6.685088372093023</v>
      </c>
      <c r="J27" s="16">
        <f t="shared" si="3"/>
        <v>7</v>
      </c>
    </row>
    <row r="28" spans="1:10" ht="12.75">
      <c r="A28" s="32" t="s">
        <v>24</v>
      </c>
      <c r="B28" s="28">
        <v>4049431</v>
      </c>
      <c r="C28">
        <f t="shared" si="0"/>
        <v>6.270895857530004</v>
      </c>
      <c r="D28" s="3">
        <f t="shared" si="4"/>
        <v>6</v>
      </c>
      <c r="E28" s="3">
        <f t="shared" si="5"/>
        <v>7</v>
      </c>
      <c r="F28" s="19">
        <f t="shared" si="6"/>
        <v>6.48074069840786</v>
      </c>
      <c r="G28" s="3">
        <f t="shared" si="1"/>
        <v>6</v>
      </c>
      <c r="I28" s="11">
        <f t="shared" si="2"/>
        <v>6.278187596899225</v>
      </c>
      <c r="J28" s="16">
        <f t="shared" si="3"/>
        <v>6</v>
      </c>
    </row>
    <row r="29" spans="1:10" ht="12.75">
      <c r="A29" s="32" t="s">
        <v>47</v>
      </c>
      <c r="B29" s="28">
        <v>4025061</v>
      </c>
      <c r="C29">
        <f t="shared" si="0"/>
        <v>6.233156794425087</v>
      </c>
      <c r="D29" s="3">
        <f t="shared" si="4"/>
        <v>6</v>
      </c>
      <c r="E29" s="3">
        <f t="shared" si="5"/>
        <v>7</v>
      </c>
      <c r="F29" s="19">
        <f t="shared" si="6"/>
        <v>6.48074069840786</v>
      </c>
      <c r="G29" s="3">
        <f t="shared" si="1"/>
        <v>6</v>
      </c>
      <c r="I29" s="11">
        <f t="shared" si="2"/>
        <v>6.240404651162791</v>
      </c>
      <c r="J29" s="16">
        <f t="shared" si="3"/>
        <v>6</v>
      </c>
    </row>
    <row r="30" spans="1:10" ht="12.75">
      <c r="A30" s="32" t="s">
        <v>43</v>
      </c>
      <c r="B30" s="28">
        <v>3458819</v>
      </c>
      <c r="C30">
        <f t="shared" si="0"/>
        <v>5.3562818428184285</v>
      </c>
      <c r="D30" s="3">
        <f t="shared" si="4"/>
        <v>5</v>
      </c>
      <c r="E30" s="3">
        <f t="shared" si="5"/>
        <v>6</v>
      </c>
      <c r="F30" s="19">
        <f t="shared" si="6"/>
        <v>5.477225575051661</v>
      </c>
      <c r="G30" s="3">
        <f t="shared" si="1"/>
        <v>5</v>
      </c>
      <c r="I30" s="11">
        <f t="shared" si="2"/>
        <v>5.36251007751938</v>
      </c>
      <c r="J30" s="16">
        <f t="shared" si="3"/>
        <v>5</v>
      </c>
    </row>
    <row r="31" spans="1:10" ht="12.75">
      <c r="A31" s="32" t="s">
        <v>44</v>
      </c>
      <c r="B31" s="28">
        <v>3428543</v>
      </c>
      <c r="C31">
        <f t="shared" si="0"/>
        <v>5.309396825396825</v>
      </c>
      <c r="D31" s="3">
        <f t="shared" si="4"/>
        <v>5</v>
      </c>
      <c r="E31" s="3">
        <f t="shared" si="5"/>
        <v>6</v>
      </c>
      <c r="F31" s="19">
        <f t="shared" si="6"/>
        <v>5.477225575051661</v>
      </c>
      <c r="G31" s="3">
        <f t="shared" si="1"/>
        <v>5</v>
      </c>
      <c r="I31" s="11">
        <f t="shared" si="2"/>
        <v>5.315570542635659</v>
      </c>
      <c r="J31" s="16">
        <f t="shared" si="3"/>
        <v>5</v>
      </c>
    </row>
    <row r="32" spans="1:10" ht="12.75">
      <c r="A32" s="32" t="s">
        <v>14</v>
      </c>
      <c r="B32" s="28">
        <v>3409535</v>
      </c>
      <c r="C32">
        <f t="shared" si="0"/>
        <v>5.279961285327139</v>
      </c>
      <c r="D32" s="3">
        <f t="shared" si="4"/>
        <v>5</v>
      </c>
      <c r="E32" s="3">
        <f t="shared" si="5"/>
        <v>6</v>
      </c>
      <c r="F32" s="19">
        <f t="shared" si="6"/>
        <v>5.477225575051661</v>
      </c>
      <c r="G32" s="3">
        <f t="shared" si="1"/>
        <v>5</v>
      </c>
      <c r="I32" s="11">
        <f t="shared" si="2"/>
        <v>5.286100775193798</v>
      </c>
      <c r="J32" s="16">
        <f t="shared" si="3"/>
        <v>5</v>
      </c>
    </row>
    <row r="33" spans="1:10" ht="12.75">
      <c r="A33" s="32" t="s">
        <v>22</v>
      </c>
      <c r="B33" s="28">
        <v>2931923</v>
      </c>
      <c r="C33">
        <f t="shared" si="0"/>
        <v>4.540337591947348</v>
      </c>
      <c r="D33" s="3">
        <f t="shared" si="4"/>
        <v>4</v>
      </c>
      <c r="E33" s="3">
        <f t="shared" si="5"/>
        <v>5</v>
      </c>
      <c r="F33" s="19">
        <f t="shared" si="6"/>
        <v>4.47213595499958</v>
      </c>
      <c r="G33" s="3">
        <f t="shared" si="1"/>
        <v>5</v>
      </c>
      <c r="I33" s="11">
        <f t="shared" si="2"/>
        <v>4.545617054263566</v>
      </c>
      <c r="J33" s="16">
        <f t="shared" si="3"/>
        <v>5</v>
      </c>
    </row>
    <row r="34" spans="1:10" ht="12.75">
      <c r="A34" s="32" t="s">
        <v>31</v>
      </c>
      <c r="B34" s="28">
        <v>2852927</v>
      </c>
      <c r="C34">
        <f t="shared" si="0"/>
        <v>4.4180054200542</v>
      </c>
      <c r="D34" s="3">
        <f t="shared" si="4"/>
        <v>4</v>
      </c>
      <c r="E34" s="3">
        <f t="shared" si="5"/>
        <v>5</v>
      </c>
      <c r="F34" s="19">
        <f t="shared" si="6"/>
        <v>4.47213595499958</v>
      </c>
      <c r="G34" s="3">
        <f t="shared" si="1"/>
        <v>4</v>
      </c>
      <c r="I34" s="11">
        <f t="shared" si="2"/>
        <v>4.423142635658914</v>
      </c>
      <c r="J34" s="16">
        <f t="shared" si="3"/>
        <v>4</v>
      </c>
    </row>
    <row r="35" spans="1:10" ht="12.75">
      <c r="A35" s="32" t="s">
        <v>23</v>
      </c>
      <c r="B35" s="28">
        <v>2693824</v>
      </c>
      <c r="C35">
        <f t="shared" si="0"/>
        <v>4.171620596205962</v>
      </c>
      <c r="D35" s="3">
        <f t="shared" si="4"/>
        <v>4</v>
      </c>
      <c r="E35" s="3">
        <f t="shared" si="5"/>
        <v>5</v>
      </c>
      <c r="F35" s="19">
        <f t="shared" si="6"/>
        <v>4.47213595499958</v>
      </c>
      <c r="G35" s="3">
        <f t="shared" si="1"/>
        <v>4</v>
      </c>
      <c r="I35" s="11">
        <f t="shared" si="2"/>
        <v>4.176471317829457</v>
      </c>
      <c r="J35" s="16">
        <f t="shared" si="3"/>
        <v>4</v>
      </c>
    </row>
    <row r="36" spans="1:10" ht="12.75">
      <c r="A36" s="32" t="s">
        <v>11</v>
      </c>
      <c r="B36" s="28">
        <v>2679733</v>
      </c>
      <c r="C36">
        <f aca="true" t="shared" si="7" ref="C36:C67">B36/$E$1</f>
        <v>4.14979945799458</v>
      </c>
      <c r="D36" s="3">
        <f t="shared" si="4"/>
        <v>4</v>
      </c>
      <c r="E36" s="3">
        <f t="shared" si="5"/>
        <v>5</v>
      </c>
      <c r="F36" s="19">
        <f t="shared" si="6"/>
        <v>4.47213595499958</v>
      </c>
      <c r="G36" s="3">
        <f t="shared" si="1"/>
        <v>4</v>
      </c>
      <c r="I36" s="11">
        <f aca="true" t="shared" si="8" ref="I36:I53">B36/$J$2</f>
        <v>4.15462480620155</v>
      </c>
      <c r="J36" s="16">
        <f t="shared" si="3"/>
        <v>4</v>
      </c>
    </row>
    <row r="37" spans="1:10" ht="12.75">
      <c r="A37" s="32" t="s">
        <v>51</v>
      </c>
      <c r="B37" s="28">
        <v>2236714</v>
      </c>
      <c r="C37">
        <f t="shared" si="7"/>
        <v>3.4637460317460316</v>
      </c>
      <c r="D37" s="3">
        <f t="shared" si="4"/>
        <v>3</v>
      </c>
      <c r="E37" s="3">
        <f t="shared" si="5"/>
        <v>4</v>
      </c>
      <c r="F37" s="19">
        <f t="shared" si="6"/>
        <v>3.4641016151377544</v>
      </c>
      <c r="G37" s="3">
        <f t="shared" si="1"/>
        <v>3</v>
      </c>
      <c r="I37" s="11">
        <f t="shared" si="8"/>
        <v>3.467773643410853</v>
      </c>
      <c r="J37" s="16">
        <f t="shared" si="3"/>
        <v>3</v>
      </c>
    </row>
    <row r="38" spans="1:10" ht="12.75">
      <c r="A38" s="32" t="s">
        <v>35</v>
      </c>
      <c r="B38" s="28">
        <v>2002032</v>
      </c>
      <c r="C38">
        <f t="shared" si="7"/>
        <v>3.100320557491289</v>
      </c>
      <c r="D38" s="3">
        <f t="shared" si="4"/>
        <v>3</v>
      </c>
      <c r="E38" s="3">
        <f t="shared" si="5"/>
        <v>4</v>
      </c>
      <c r="F38" s="19">
        <f t="shared" si="6"/>
        <v>3.4641016151377544</v>
      </c>
      <c r="G38" s="3">
        <f t="shared" si="1"/>
        <v>3</v>
      </c>
      <c r="I38" s="11">
        <f t="shared" si="8"/>
        <v>3.103925581395349</v>
      </c>
      <c r="J38" s="16">
        <f t="shared" si="3"/>
        <v>3</v>
      </c>
    </row>
    <row r="39" spans="1:10" ht="12.75">
      <c r="A39" s="32" t="s">
        <v>38</v>
      </c>
      <c r="B39" s="28">
        <v>1823821</v>
      </c>
      <c r="C39">
        <f t="shared" si="7"/>
        <v>2.82434533488192</v>
      </c>
      <c r="D39" s="3">
        <f t="shared" si="4"/>
        <v>2</v>
      </c>
      <c r="E39" s="3">
        <f t="shared" si="5"/>
        <v>3</v>
      </c>
      <c r="F39" s="19">
        <f t="shared" si="6"/>
        <v>2.449489742783178</v>
      </c>
      <c r="G39" s="3">
        <f t="shared" si="1"/>
        <v>3</v>
      </c>
      <c r="I39" s="11">
        <f t="shared" si="8"/>
        <v>2.827629457364341</v>
      </c>
      <c r="J39" s="16">
        <f t="shared" si="3"/>
        <v>3</v>
      </c>
    </row>
    <row r="40" spans="1:10" ht="12.75">
      <c r="A40" s="32" t="s">
        <v>55</v>
      </c>
      <c r="B40" s="28">
        <v>1813077</v>
      </c>
      <c r="C40">
        <f t="shared" si="7"/>
        <v>2.8077073170731706</v>
      </c>
      <c r="D40" s="3">
        <f t="shared" si="4"/>
        <v>2</v>
      </c>
      <c r="E40" s="3">
        <f t="shared" si="5"/>
        <v>3</v>
      </c>
      <c r="F40" s="19">
        <f t="shared" si="6"/>
        <v>2.449489742783178</v>
      </c>
      <c r="G40" s="3">
        <f t="shared" si="1"/>
        <v>3</v>
      </c>
      <c r="I40" s="11">
        <f t="shared" si="8"/>
        <v>2.810972093023256</v>
      </c>
      <c r="J40" s="16">
        <f t="shared" si="3"/>
        <v>3</v>
      </c>
    </row>
    <row r="41" spans="1:10" ht="12.75">
      <c r="A41" s="32" t="s">
        <v>36</v>
      </c>
      <c r="B41" s="28">
        <v>1715369</v>
      </c>
      <c r="C41">
        <f t="shared" si="7"/>
        <v>2.6563979868370113</v>
      </c>
      <c r="D41" s="3">
        <f t="shared" si="4"/>
        <v>2</v>
      </c>
      <c r="E41" s="3">
        <f t="shared" si="5"/>
        <v>3</v>
      </c>
      <c r="F41" s="19">
        <f t="shared" si="6"/>
        <v>2.449489742783178</v>
      </c>
      <c r="G41" s="3">
        <f t="shared" si="1"/>
        <v>3</v>
      </c>
      <c r="I41" s="11">
        <f t="shared" si="8"/>
        <v>2.659486821705426</v>
      </c>
      <c r="J41" s="16">
        <f t="shared" si="3"/>
        <v>3</v>
      </c>
    </row>
    <row r="42" spans="1:10" ht="12.75">
      <c r="A42" s="32" t="s">
        <v>19</v>
      </c>
      <c r="B42" s="28">
        <v>1297274</v>
      </c>
      <c r="C42">
        <f t="shared" si="7"/>
        <v>2.00894154084398</v>
      </c>
      <c r="D42" s="3">
        <f t="shared" si="4"/>
        <v>2</v>
      </c>
      <c r="E42" s="3">
        <f t="shared" si="5"/>
        <v>3</v>
      </c>
      <c r="F42" s="19">
        <f t="shared" si="6"/>
        <v>2.449489742783178</v>
      </c>
      <c r="G42" s="3">
        <f t="shared" si="1"/>
        <v>2</v>
      </c>
      <c r="I42" s="11">
        <f t="shared" si="8"/>
        <v>2.011277519379845</v>
      </c>
      <c r="J42" s="16">
        <f t="shared" si="3"/>
        <v>2</v>
      </c>
    </row>
    <row r="43" spans="1:10" ht="12.75">
      <c r="A43" s="32" t="s">
        <v>26</v>
      </c>
      <c r="B43" s="28">
        <v>1277731</v>
      </c>
      <c r="C43">
        <f t="shared" si="7"/>
        <v>1.9786775067750677</v>
      </c>
      <c r="D43" s="3">
        <f t="shared" si="4"/>
        <v>1</v>
      </c>
      <c r="E43" s="3">
        <f t="shared" si="5"/>
        <v>2</v>
      </c>
      <c r="F43" s="19">
        <f t="shared" si="6"/>
        <v>1.4142135623730951</v>
      </c>
      <c r="G43" s="3">
        <f t="shared" si="1"/>
        <v>2</v>
      </c>
      <c r="I43" s="11">
        <f t="shared" si="8"/>
        <v>1.9809782945736434</v>
      </c>
      <c r="J43" s="16">
        <f t="shared" si="3"/>
        <v>2</v>
      </c>
    </row>
    <row r="44" spans="1:10" ht="12.75">
      <c r="A44" s="32" t="s">
        <v>36</v>
      </c>
      <c r="B44" s="28">
        <v>1238415</v>
      </c>
      <c r="C44">
        <f t="shared" si="7"/>
        <v>1.9177932636469222</v>
      </c>
      <c r="D44" s="3">
        <f t="shared" si="4"/>
        <v>1</v>
      </c>
      <c r="E44" s="3">
        <f t="shared" si="5"/>
        <v>2</v>
      </c>
      <c r="F44" s="19">
        <f t="shared" si="6"/>
        <v>1.4142135623730951</v>
      </c>
      <c r="G44" s="3">
        <f t="shared" si="1"/>
        <v>2</v>
      </c>
      <c r="I44" s="11">
        <f t="shared" si="8"/>
        <v>1.9200232558139534</v>
      </c>
      <c r="J44" s="16">
        <f t="shared" si="3"/>
        <v>2</v>
      </c>
    </row>
    <row r="45" spans="1:10" ht="12.75">
      <c r="A45" s="32" t="s">
        <v>18</v>
      </c>
      <c r="B45" s="28">
        <v>1216642</v>
      </c>
      <c r="C45">
        <f t="shared" si="7"/>
        <v>1.8840758807588076</v>
      </c>
      <c r="D45" s="3">
        <f t="shared" si="4"/>
        <v>1</v>
      </c>
      <c r="E45" s="3">
        <f t="shared" si="5"/>
        <v>2</v>
      </c>
      <c r="F45" s="19">
        <f t="shared" si="6"/>
        <v>1.4142135623730951</v>
      </c>
      <c r="G45" s="3">
        <f t="shared" si="1"/>
        <v>2</v>
      </c>
      <c r="I45" s="11">
        <f t="shared" si="8"/>
        <v>1.8862666666666668</v>
      </c>
      <c r="J45" s="16">
        <f t="shared" si="3"/>
        <v>2</v>
      </c>
    </row>
    <row r="46" spans="1:10" ht="12.75">
      <c r="A46" s="32" t="s">
        <v>46</v>
      </c>
      <c r="B46" s="28">
        <v>1049662</v>
      </c>
      <c r="C46">
        <f t="shared" si="7"/>
        <v>1.6254928377855207</v>
      </c>
      <c r="D46" s="3">
        <f t="shared" si="4"/>
        <v>1</v>
      </c>
      <c r="E46" s="3">
        <f t="shared" si="5"/>
        <v>2</v>
      </c>
      <c r="F46" s="19">
        <f t="shared" si="6"/>
        <v>1.4142135623730951</v>
      </c>
      <c r="G46" s="3">
        <f t="shared" si="1"/>
        <v>2</v>
      </c>
      <c r="I46" s="11">
        <f t="shared" si="8"/>
        <v>1.6273829457364342</v>
      </c>
      <c r="J46" s="16">
        <f t="shared" si="3"/>
        <v>2</v>
      </c>
    </row>
    <row r="47" spans="1:10" ht="12.75">
      <c r="A47" s="32" t="s">
        <v>33</v>
      </c>
      <c r="B47" s="28">
        <v>905316</v>
      </c>
      <c r="C47">
        <f t="shared" si="7"/>
        <v>1.4019605110336817</v>
      </c>
      <c r="D47" s="3">
        <f t="shared" si="4"/>
        <v>1</v>
      </c>
      <c r="E47" s="3">
        <f t="shared" si="5"/>
        <v>2</v>
      </c>
      <c r="F47" s="19">
        <f t="shared" si="6"/>
        <v>1.4142135623730951</v>
      </c>
      <c r="G47" s="3">
        <f t="shared" si="1"/>
        <v>1</v>
      </c>
      <c r="I47" s="11">
        <f t="shared" si="8"/>
        <v>1.4035906976744186</v>
      </c>
      <c r="J47" s="16">
        <f t="shared" si="3"/>
        <v>1</v>
      </c>
    </row>
    <row r="48" spans="1:10" ht="12.75">
      <c r="A48" s="32" t="s">
        <v>15</v>
      </c>
      <c r="B48" s="28">
        <v>785068</v>
      </c>
      <c r="C48">
        <f t="shared" si="7"/>
        <v>1.2157460317460318</v>
      </c>
      <c r="D48" s="3">
        <f t="shared" si="4"/>
        <v>1</v>
      </c>
      <c r="E48" s="3">
        <f t="shared" si="5"/>
        <v>2</v>
      </c>
      <c r="F48" s="19">
        <f t="shared" si="6"/>
        <v>1.4142135623730951</v>
      </c>
      <c r="G48" s="3">
        <f t="shared" si="1"/>
        <v>1</v>
      </c>
      <c r="I48" s="11">
        <f t="shared" si="8"/>
        <v>1.2171596899224806</v>
      </c>
      <c r="J48" s="16">
        <f t="shared" si="3"/>
        <v>1</v>
      </c>
    </row>
    <row r="49" spans="1:10" ht="12.75">
      <c r="A49" s="32" t="s">
        <v>48</v>
      </c>
      <c r="B49" s="28">
        <v>756874</v>
      </c>
      <c r="C49">
        <f t="shared" si="7"/>
        <v>1.1720851722802943</v>
      </c>
      <c r="D49" s="3">
        <f t="shared" si="4"/>
        <v>1</v>
      </c>
      <c r="E49" s="3">
        <f t="shared" si="5"/>
        <v>2</v>
      </c>
      <c r="F49" s="19">
        <f t="shared" si="6"/>
        <v>1.4142135623730951</v>
      </c>
      <c r="G49" s="3">
        <f t="shared" si="1"/>
        <v>1</v>
      </c>
      <c r="I49" s="11">
        <f t="shared" si="8"/>
        <v>1.173448062015504</v>
      </c>
      <c r="J49" s="16">
        <f t="shared" si="3"/>
        <v>1</v>
      </c>
    </row>
    <row r="50" spans="1:10" ht="12.75">
      <c r="A50" s="32" t="s">
        <v>41</v>
      </c>
      <c r="B50" s="28">
        <v>643756</v>
      </c>
      <c r="C50">
        <f t="shared" si="7"/>
        <v>0.9969121176926055</v>
      </c>
      <c r="D50" s="3">
        <f t="shared" si="4"/>
        <v>0</v>
      </c>
      <c r="E50" s="3">
        <f t="shared" si="5"/>
        <v>1</v>
      </c>
      <c r="F50" s="19">
        <f t="shared" si="6"/>
        <v>0</v>
      </c>
      <c r="G50" s="3">
        <f t="shared" si="1"/>
        <v>1</v>
      </c>
      <c r="I50" s="11">
        <f t="shared" si="8"/>
        <v>0.9980713178294573</v>
      </c>
      <c r="J50" s="16">
        <f t="shared" si="3"/>
        <v>1</v>
      </c>
    </row>
    <row r="51" spans="1:10" ht="12.75">
      <c r="A51" s="32" t="s">
        <v>9</v>
      </c>
      <c r="B51" s="28">
        <v>628933</v>
      </c>
      <c r="C51">
        <f t="shared" si="7"/>
        <v>0.9739574138598529</v>
      </c>
      <c r="D51" s="3">
        <f t="shared" si="4"/>
        <v>0</v>
      </c>
      <c r="E51" s="3">
        <f t="shared" si="5"/>
        <v>1</v>
      </c>
      <c r="F51" s="19">
        <f t="shared" si="6"/>
        <v>0</v>
      </c>
      <c r="G51" s="3">
        <f t="shared" si="1"/>
        <v>1</v>
      </c>
      <c r="I51" s="11">
        <f t="shared" si="8"/>
        <v>0.9750899224806202</v>
      </c>
      <c r="J51" s="16">
        <f t="shared" si="3"/>
        <v>1</v>
      </c>
    </row>
    <row r="52" spans="1:10" ht="12.75">
      <c r="A52" s="32" t="s">
        <v>52</v>
      </c>
      <c r="B52" s="28">
        <v>609890</v>
      </c>
      <c r="C52">
        <f t="shared" si="7"/>
        <v>0.944467673248161</v>
      </c>
      <c r="D52" s="3">
        <f t="shared" si="4"/>
        <v>0</v>
      </c>
      <c r="E52" s="3">
        <f t="shared" si="5"/>
        <v>1</v>
      </c>
      <c r="F52" s="19">
        <f t="shared" si="6"/>
        <v>0</v>
      </c>
      <c r="G52" s="3">
        <f t="shared" si="1"/>
        <v>1</v>
      </c>
      <c r="I52" s="11">
        <f t="shared" si="8"/>
        <v>0.9455658914728682</v>
      </c>
      <c r="J52" s="16">
        <f t="shared" si="3"/>
        <v>1</v>
      </c>
    </row>
    <row r="53" spans="1:10" ht="12.75">
      <c r="A53" s="32" t="s">
        <v>57</v>
      </c>
      <c r="B53" s="28">
        <v>495304</v>
      </c>
      <c r="C53">
        <f t="shared" si="7"/>
        <v>0.7670212930700736</v>
      </c>
      <c r="D53" s="3">
        <f t="shared" si="4"/>
        <v>0</v>
      </c>
      <c r="E53" s="3">
        <f t="shared" si="5"/>
        <v>1</v>
      </c>
      <c r="F53" s="19">
        <f t="shared" si="6"/>
        <v>0</v>
      </c>
      <c r="G53" s="3">
        <f t="shared" si="1"/>
        <v>1</v>
      </c>
      <c r="I53" s="11">
        <f t="shared" si="8"/>
        <v>0.7679131782945736</v>
      </c>
      <c r="J53" s="16">
        <f t="shared" si="3"/>
        <v>1</v>
      </c>
    </row>
    <row r="54" spans="1:10" ht="12.75">
      <c r="A54" s="31"/>
      <c r="B54" s="17"/>
      <c r="C54" s="11"/>
      <c r="F54" s="11"/>
      <c r="I54" s="11"/>
      <c r="J54" s="11"/>
    </row>
    <row r="55" spans="1:10" ht="12.75">
      <c r="A55" s="29" t="s">
        <v>7</v>
      </c>
      <c r="B55" s="27">
        <f>SUM(B4:B54)</f>
        <v>281424177</v>
      </c>
      <c r="C55" s="11"/>
      <c r="F55" s="11"/>
      <c r="G55" s="3">
        <f>SUM(G4:G53)</f>
        <v>435</v>
      </c>
      <c r="I55" s="11"/>
      <c r="J55" s="16">
        <f>SUM(J4:J53)</f>
        <v>435</v>
      </c>
    </row>
    <row r="56" spans="1:10" ht="12.75">
      <c r="A56" s="30"/>
      <c r="B56" s="11"/>
      <c r="C56" s="11"/>
      <c r="F56" s="11"/>
      <c r="I56" s="11"/>
      <c r="J56" s="11"/>
    </row>
    <row r="57" spans="3:10" ht="12.75">
      <c r="C57" s="11"/>
      <c r="F57" s="11"/>
      <c r="I57" s="11"/>
      <c r="J57" s="11"/>
    </row>
    <row r="58" spans="3:6" ht="12.75">
      <c r="C58" s="11"/>
      <c r="F58" s="11"/>
    </row>
    <row r="59" spans="1:6" ht="12.75">
      <c r="A59" s="30"/>
      <c r="B59" s="11"/>
      <c r="C59" s="11"/>
      <c r="F59" s="11"/>
    </row>
    <row r="60" spans="1:14" ht="12.75">
      <c r="A60" s="30"/>
      <c r="B60" s="11"/>
      <c r="C60" s="11"/>
      <c r="F60" s="11"/>
      <c r="I60" s="8"/>
      <c r="J60" s="11"/>
      <c r="M60" s="11"/>
      <c r="N60" s="11"/>
    </row>
    <row r="61" spans="1:14" ht="12.75">
      <c r="A61" s="30"/>
      <c r="B61" s="11"/>
      <c r="C61" s="11"/>
      <c r="F61" s="11"/>
      <c r="I61" s="8"/>
      <c r="J61" s="11"/>
      <c r="M61" s="11"/>
      <c r="N61" s="11"/>
    </row>
    <row r="62" spans="1:14" ht="12.75">
      <c r="A62" s="30"/>
      <c r="B62" s="11"/>
      <c r="C62" s="11"/>
      <c r="D62" s="8"/>
      <c r="I62" s="8"/>
      <c r="J62" s="11"/>
      <c r="M62" s="11"/>
      <c r="N62" s="11"/>
    </row>
    <row r="63" spans="1:14" ht="12.75">
      <c r="A63" s="30"/>
      <c r="B63" s="11"/>
      <c r="C63" s="11"/>
      <c r="D63" s="8"/>
      <c r="I63" s="8"/>
      <c r="J63" s="11"/>
      <c r="M63" s="11"/>
      <c r="N63" s="11"/>
    </row>
    <row r="64" spans="1:14" ht="12.75">
      <c r="A64" s="30"/>
      <c r="B64" s="11"/>
      <c r="C64" s="11"/>
      <c r="D64" s="8"/>
      <c r="I64" s="8"/>
      <c r="J64" s="11"/>
      <c r="M64" s="11"/>
      <c r="N64" s="11"/>
    </row>
    <row r="65" spans="1:14" ht="12.75">
      <c r="A65" s="30"/>
      <c r="B65" s="11"/>
      <c r="C65" s="11"/>
      <c r="D65" s="8"/>
      <c r="I65" s="8"/>
      <c r="J65" s="11"/>
      <c r="M65" s="11"/>
      <c r="N65" s="11"/>
    </row>
    <row r="66" spans="1:14" ht="12.75">
      <c r="A66" s="30"/>
      <c r="B66" s="11"/>
      <c r="C66" s="11"/>
      <c r="D66" s="8"/>
      <c r="I66" s="8"/>
      <c r="J66" s="11"/>
      <c r="M66" s="11"/>
      <c r="N66" s="11"/>
    </row>
    <row r="67" spans="1:14" ht="12.75">
      <c r="A67" s="30"/>
      <c r="B67" s="11"/>
      <c r="C67" s="11"/>
      <c r="D67" s="8"/>
      <c r="I67" s="8"/>
      <c r="J67" s="11"/>
      <c r="M67" s="11"/>
      <c r="N67" s="11"/>
    </row>
    <row r="68" spans="1:14" ht="12.75">
      <c r="A68" s="30"/>
      <c r="B68" s="11"/>
      <c r="C68" s="11"/>
      <c r="D68" s="8"/>
      <c r="I68" s="8"/>
      <c r="J68" s="11"/>
      <c r="M68" s="11"/>
      <c r="N68" s="11"/>
    </row>
    <row r="69" spans="1:14" ht="12.75">
      <c r="A69" s="30"/>
      <c r="B69" s="11"/>
      <c r="C69" s="11"/>
      <c r="D69" s="8"/>
      <c r="I69" s="8"/>
      <c r="J69" s="11"/>
      <c r="M69" s="11"/>
      <c r="N69" s="11"/>
    </row>
    <row r="70" spans="1:14" ht="12.75">
      <c r="A70" s="30"/>
      <c r="B70" s="11"/>
      <c r="C70" s="11"/>
      <c r="D70" s="11"/>
      <c r="I70" s="11"/>
      <c r="J70" s="11"/>
      <c r="M70" s="11"/>
      <c r="N70" s="11"/>
    </row>
    <row r="71" spans="1:14" ht="12.75">
      <c r="A71" s="30"/>
      <c r="B71" s="11"/>
      <c r="C71" s="11"/>
      <c r="D71" s="11"/>
      <c r="I71" s="11"/>
      <c r="J71" s="11"/>
      <c r="M71" s="11"/>
      <c r="N71" s="11"/>
    </row>
    <row r="72" spans="1:14" ht="12.75">
      <c r="A72" s="30"/>
      <c r="B72" s="11"/>
      <c r="C72" s="11"/>
      <c r="D72" s="11"/>
      <c r="I72" s="11"/>
      <c r="J72" s="11"/>
      <c r="M72" s="11"/>
      <c r="N72" s="11"/>
    </row>
    <row r="73" spans="1:14" ht="12.75">
      <c r="A73" s="30"/>
      <c r="B73" s="11"/>
      <c r="C73" s="16"/>
      <c r="D73" s="11"/>
      <c r="E73" s="11"/>
      <c r="I73" s="11"/>
      <c r="J73" s="11"/>
      <c r="M73" s="11"/>
      <c r="N73" s="11"/>
    </row>
    <row r="74" spans="1:14" ht="12.75">
      <c r="A74" s="30"/>
      <c r="B74" s="11"/>
      <c r="C74" s="16"/>
      <c r="D74" s="11"/>
      <c r="E74" s="11"/>
      <c r="I74" s="11"/>
      <c r="J74" s="11"/>
      <c r="M74" s="11"/>
      <c r="N74" s="11"/>
    </row>
    <row r="75" spans="1:14" ht="12.75">
      <c r="A75" s="30"/>
      <c r="B75" s="11"/>
      <c r="C75" s="16"/>
      <c r="D75" s="11"/>
      <c r="E75" s="11"/>
      <c r="I75" s="11"/>
      <c r="J75" s="11"/>
      <c r="M75" s="11"/>
      <c r="N75" s="11"/>
    </row>
    <row r="76" spans="1:14" ht="12.75">
      <c r="A76" s="30"/>
      <c r="B76" s="11"/>
      <c r="C76" s="16"/>
      <c r="D76" s="11"/>
      <c r="E76" s="11"/>
      <c r="I76" s="11"/>
      <c r="J76" s="11"/>
      <c r="M76" s="11"/>
      <c r="N76" s="11"/>
    </row>
    <row r="77" spans="1:9" ht="12.75">
      <c r="A77" s="30"/>
      <c r="B77" s="11"/>
      <c r="C77" s="16"/>
      <c r="D77" s="11"/>
      <c r="E77" s="11"/>
      <c r="F77" s="11"/>
      <c r="G77" s="11"/>
      <c r="H77" s="11"/>
      <c r="I77" s="11"/>
    </row>
    <row r="78" spans="1:9" ht="12.75">
      <c r="A78" s="30"/>
      <c r="B78" s="11"/>
      <c r="C78" s="16"/>
      <c r="D78" s="11"/>
      <c r="E78" s="11"/>
      <c r="F78" s="11"/>
      <c r="G78" s="11"/>
      <c r="H78" s="11"/>
      <c r="I78" s="11"/>
    </row>
    <row r="79" spans="1:9" ht="12.75">
      <c r="A79" s="30"/>
      <c r="B79" s="11"/>
      <c r="C79" s="16"/>
      <c r="D79" s="11"/>
      <c r="E79" s="11"/>
      <c r="F79" s="11"/>
      <c r="G79" s="11"/>
      <c r="H79" s="11"/>
      <c r="I79" s="11"/>
    </row>
    <row r="80" spans="1:9" ht="12.75">
      <c r="A80" s="30"/>
      <c r="B80" s="11"/>
      <c r="C80" s="16"/>
      <c r="D80" s="11"/>
      <c r="E80" s="11"/>
      <c r="F80" s="11"/>
      <c r="G80" s="11"/>
      <c r="H80" s="11"/>
      <c r="I80" s="11"/>
    </row>
    <row r="81" spans="1:9" ht="12.75">
      <c r="A81" s="30"/>
      <c r="B81" s="11"/>
      <c r="C81" s="16"/>
      <c r="D81" s="11"/>
      <c r="E81" s="11"/>
      <c r="F81" s="11"/>
      <c r="G81" s="11"/>
      <c r="H81" s="11"/>
      <c r="I81" s="11"/>
    </row>
    <row r="82" spans="1:9" ht="12.75">
      <c r="A82" s="30"/>
      <c r="B82" s="11"/>
      <c r="C82" s="16"/>
      <c r="D82" s="11"/>
      <c r="E82" s="11"/>
      <c r="F82" s="11"/>
      <c r="G82" s="11"/>
      <c r="H82" s="11"/>
      <c r="I82" s="11"/>
    </row>
    <row r="83" spans="1:9" ht="12.75">
      <c r="A83" s="30"/>
      <c r="B83" s="11"/>
      <c r="C83" s="16"/>
      <c r="D83" s="11"/>
      <c r="E83" s="11"/>
      <c r="F83" s="11"/>
      <c r="G83" s="11"/>
      <c r="H83" s="11"/>
      <c r="I83" s="11"/>
    </row>
    <row r="84" spans="1:9" ht="12.75">
      <c r="A84" s="30"/>
      <c r="B84" s="11"/>
      <c r="C84" s="16"/>
      <c r="D84" s="11"/>
      <c r="E84" s="11"/>
      <c r="F84" s="11"/>
      <c r="G84" s="11"/>
      <c r="H84" s="11"/>
      <c r="I84" s="11"/>
    </row>
    <row r="85" spans="1:9" ht="12.75">
      <c r="A85" s="30"/>
      <c r="B85" s="11"/>
      <c r="C85" s="16"/>
      <c r="D85" s="11"/>
      <c r="E85" s="11"/>
      <c r="F85" s="11"/>
      <c r="G85" s="11"/>
      <c r="H85" s="11"/>
      <c r="I85" s="11"/>
    </row>
    <row r="86" spans="1:9" ht="12.75">
      <c r="A86" s="30"/>
      <c r="B86" s="11"/>
      <c r="C86" s="16"/>
      <c r="D86" s="11"/>
      <c r="E86" s="11"/>
      <c r="F86" s="11"/>
      <c r="G86" s="11"/>
      <c r="H86" s="11"/>
      <c r="I86" s="11"/>
    </row>
    <row r="87" spans="1:9" ht="12.75">
      <c r="A87" s="30"/>
      <c r="B87" s="11"/>
      <c r="C87" s="16"/>
      <c r="D87" s="11"/>
      <c r="E87" s="11"/>
      <c r="F87" s="11"/>
      <c r="G87" s="11"/>
      <c r="H87" s="11"/>
      <c r="I87" s="11"/>
    </row>
    <row r="88" spans="1:9" ht="12.75">
      <c r="A88" s="30"/>
      <c r="B88" s="11"/>
      <c r="C88" s="16"/>
      <c r="D88" s="11"/>
      <c r="E88" s="11"/>
      <c r="F88" s="11"/>
      <c r="G88" s="11"/>
      <c r="H88" s="11"/>
      <c r="I88" s="11"/>
    </row>
    <row r="89" spans="1:9" ht="12.75">
      <c r="A89" s="30"/>
      <c r="B89" s="11"/>
      <c r="C89" s="16"/>
      <c r="D89" s="11"/>
      <c r="E89" s="11"/>
      <c r="F89" s="11"/>
      <c r="G89" s="11"/>
      <c r="H89" s="11"/>
      <c r="I89" s="11"/>
    </row>
    <row r="90" spans="1:9" ht="12.75">
      <c r="A90" s="30"/>
      <c r="B90" s="11"/>
      <c r="C90" s="16"/>
      <c r="D90" s="11"/>
      <c r="E90" s="11"/>
      <c r="F90" s="11"/>
      <c r="G90" s="11"/>
      <c r="H90" s="11"/>
      <c r="I90" s="11"/>
    </row>
    <row r="91" spans="1:9" ht="12.75">
      <c r="A91" s="30"/>
      <c r="B91" s="11"/>
      <c r="C91" s="16"/>
      <c r="D91" s="11"/>
      <c r="E91" s="11"/>
      <c r="F91" s="11"/>
      <c r="G91" s="11"/>
      <c r="H91" s="11"/>
      <c r="I91" s="11"/>
    </row>
    <row r="92" spans="1:9" ht="12.75">
      <c r="A92" s="30"/>
      <c r="B92" s="11"/>
      <c r="C92" s="16"/>
      <c r="D92" s="11"/>
      <c r="E92" s="11"/>
      <c r="F92" s="11"/>
      <c r="G92" s="11"/>
      <c r="H92" s="11"/>
      <c r="I92" s="11"/>
    </row>
    <row r="93" spans="1:9" ht="12.75">
      <c r="A93" s="30"/>
      <c r="B93" s="11"/>
      <c r="C93" s="16"/>
      <c r="D93" s="11"/>
      <c r="E93" s="11"/>
      <c r="F93" s="11"/>
      <c r="G93" s="11"/>
      <c r="H93" s="11"/>
      <c r="I93" s="11"/>
    </row>
    <row r="94" spans="1:9" ht="12.75">
      <c r="A94" s="30"/>
      <c r="B94" s="11"/>
      <c r="C94" s="16"/>
      <c r="D94" s="11"/>
      <c r="E94" s="11"/>
      <c r="F94" s="11"/>
      <c r="G94" s="11"/>
      <c r="H94" s="11"/>
      <c r="I94" s="11"/>
    </row>
    <row r="95" spans="1:9" ht="12.75">
      <c r="A95" s="30"/>
      <c r="B95" s="11"/>
      <c r="C95" s="16"/>
      <c r="D95" s="11"/>
      <c r="E95" s="11"/>
      <c r="F95" s="11"/>
      <c r="G95" s="11"/>
      <c r="H95" s="11"/>
      <c r="I95" s="11"/>
    </row>
    <row r="96" spans="1:9" ht="12.75">
      <c r="A96" s="30"/>
      <c r="B96" s="11"/>
      <c r="C96" s="16"/>
      <c r="D96" s="11"/>
      <c r="E96" s="11"/>
      <c r="F96" s="11"/>
      <c r="G96" s="11"/>
      <c r="H96" s="11"/>
      <c r="I96" s="11"/>
    </row>
    <row r="97" spans="1:9" ht="12.75">
      <c r="A97" s="30"/>
      <c r="B97" s="11"/>
      <c r="C97" s="16"/>
      <c r="D97" s="11"/>
      <c r="E97" s="11"/>
      <c r="F97" s="11"/>
      <c r="G97" s="11"/>
      <c r="H97" s="11"/>
      <c r="I97" s="11"/>
    </row>
    <row r="98" spans="1:9" ht="12.75">
      <c r="A98" s="30"/>
      <c r="B98" s="11"/>
      <c r="C98" s="16"/>
      <c r="D98" s="11"/>
      <c r="E98" s="11"/>
      <c r="F98" s="11"/>
      <c r="G98" s="11"/>
      <c r="H98" s="11"/>
      <c r="I98" s="11"/>
    </row>
    <row r="99" spans="1:9" ht="12.75">
      <c r="A99" s="30"/>
      <c r="B99" s="11"/>
      <c r="C99" s="16"/>
      <c r="D99" s="11"/>
      <c r="E99" s="11"/>
      <c r="F99" s="11"/>
      <c r="G99" s="11"/>
      <c r="H99" s="11"/>
      <c r="I99" s="11"/>
    </row>
    <row r="100" spans="1:9" ht="12.75">
      <c r="A100" s="30"/>
      <c r="B100" s="11"/>
      <c r="C100" s="16"/>
      <c r="D100" s="11"/>
      <c r="E100" s="11"/>
      <c r="F100" s="11"/>
      <c r="G100" s="11"/>
      <c r="H100" s="11"/>
      <c r="I100" s="11"/>
    </row>
    <row r="101" spans="1:9" ht="12.75">
      <c r="A101" s="30"/>
      <c r="B101" s="11"/>
      <c r="C101" s="16"/>
      <c r="D101" s="11"/>
      <c r="E101" s="11"/>
      <c r="F101" s="11"/>
      <c r="G101" s="11"/>
      <c r="H101" s="11"/>
      <c r="I101" s="11"/>
    </row>
    <row r="102" spans="1:9" ht="12.75">
      <c r="A102" s="30"/>
      <c r="B102" s="11"/>
      <c r="C102" s="16"/>
      <c r="D102" s="11"/>
      <c r="E102" s="11"/>
      <c r="F102" s="11"/>
      <c r="G102" s="11"/>
      <c r="H102" s="11"/>
      <c r="I102" s="11"/>
    </row>
    <row r="103" spans="1:9" ht="12.75">
      <c r="A103" s="30"/>
      <c r="B103" s="11"/>
      <c r="C103" s="16"/>
      <c r="D103" s="11"/>
      <c r="E103" s="11"/>
      <c r="F103" s="11"/>
      <c r="G103" s="11"/>
      <c r="H103" s="11"/>
      <c r="I103" s="11"/>
    </row>
    <row r="104" spans="1:9" ht="12.75">
      <c r="A104" s="30"/>
      <c r="B104" s="11"/>
      <c r="C104" s="16"/>
      <c r="D104" s="11"/>
      <c r="E104" s="11"/>
      <c r="F104" s="11"/>
      <c r="G104" s="11"/>
      <c r="H104" s="11"/>
      <c r="I104" s="11"/>
    </row>
    <row r="105" spans="1:9" ht="12.75">
      <c r="A105" s="30"/>
      <c r="B105" s="11"/>
      <c r="C105" s="16"/>
      <c r="D105" s="11"/>
      <c r="E105" s="11"/>
      <c r="F105" s="11"/>
      <c r="G105" s="11"/>
      <c r="H105" s="11"/>
      <c r="I105" s="11"/>
    </row>
    <row r="106" spans="1:9" ht="12.75">
      <c r="A106" s="30"/>
      <c r="B106" s="11"/>
      <c r="C106" s="16"/>
      <c r="D106" s="11"/>
      <c r="E106" s="11"/>
      <c r="F106" s="11"/>
      <c r="G106" s="11"/>
      <c r="H106" s="11"/>
      <c r="I106" s="11"/>
    </row>
    <row r="107" spans="1:9" ht="12.75">
      <c r="A107" s="30"/>
      <c r="B107" s="11"/>
      <c r="C107" s="16"/>
      <c r="D107" s="11"/>
      <c r="E107" s="11"/>
      <c r="F107" s="11"/>
      <c r="G107" s="11"/>
      <c r="H107" s="11"/>
      <c r="I107" s="11"/>
    </row>
    <row r="108" spans="1:9" ht="12.75">
      <c r="A108" s="30"/>
      <c r="B108" s="11"/>
      <c r="C108" s="16"/>
      <c r="D108" s="11"/>
      <c r="E108" s="11"/>
      <c r="F108" s="11"/>
      <c r="G108" s="11"/>
      <c r="H108" s="11"/>
      <c r="I108" s="11"/>
    </row>
    <row r="109" spans="1:9" ht="12.75">
      <c r="A109" s="30"/>
      <c r="B109" s="11"/>
      <c r="C109" s="16"/>
      <c r="D109" s="11"/>
      <c r="E109" s="11"/>
      <c r="F109" s="11"/>
      <c r="G109" s="11"/>
      <c r="H109" s="11"/>
      <c r="I109" s="11"/>
    </row>
    <row r="110" spans="1:9" ht="12.75">
      <c r="A110" s="30"/>
      <c r="B110" s="11"/>
      <c r="C110" s="16"/>
      <c r="D110" s="11"/>
      <c r="E110" s="11"/>
      <c r="F110" s="11"/>
      <c r="G110" s="11"/>
      <c r="H110" s="11"/>
      <c r="I110" s="11"/>
    </row>
    <row r="111" spans="1:9" ht="12.75">
      <c r="A111" s="30"/>
      <c r="B111" s="11"/>
      <c r="C111" s="16"/>
      <c r="D111" s="11"/>
      <c r="E111" s="11"/>
      <c r="F111" s="11"/>
      <c r="G111" s="11"/>
      <c r="H111" s="11"/>
      <c r="I111" s="11"/>
    </row>
    <row r="112" spans="1:9" ht="12.75">
      <c r="A112" s="30"/>
      <c r="B112" s="11"/>
      <c r="C112" s="16"/>
      <c r="D112" s="11"/>
      <c r="E112" s="11"/>
      <c r="F112" s="11"/>
      <c r="G112" s="11"/>
      <c r="H112" s="11"/>
      <c r="I112" s="11"/>
    </row>
    <row r="113" spans="1:9" ht="12.75">
      <c r="A113" s="30"/>
      <c r="B113" s="11"/>
      <c r="C113" s="16"/>
      <c r="D113" s="11"/>
      <c r="E113" s="11"/>
      <c r="F113" s="11"/>
      <c r="G113" s="11"/>
      <c r="H113" s="11"/>
      <c r="I113" s="11"/>
    </row>
    <row r="114" spans="1:9" ht="12.75">
      <c r="A114" s="30"/>
      <c r="B114" s="11"/>
      <c r="C114" s="16"/>
      <c r="D114" s="11"/>
      <c r="E114" s="11"/>
      <c r="F114" s="11"/>
      <c r="G114" s="11"/>
      <c r="H114" s="11"/>
      <c r="I114" s="11"/>
    </row>
    <row r="115" spans="1:9" ht="12.75">
      <c r="A115" s="30"/>
      <c r="B115" s="11"/>
      <c r="C115" s="16"/>
      <c r="D115" s="11"/>
      <c r="E115" s="11"/>
      <c r="F115" s="11"/>
      <c r="G115" s="11"/>
      <c r="H115" s="11"/>
      <c r="I115" s="11"/>
    </row>
    <row r="116" spans="1:9" ht="12.75">
      <c r="A116" s="30"/>
      <c r="B116" s="11"/>
      <c r="C116" s="16"/>
      <c r="D116" s="11"/>
      <c r="E116" s="11"/>
      <c r="F116" s="11"/>
      <c r="G116" s="11"/>
      <c r="H116" s="11"/>
      <c r="I116" s="11"/>
    </row>
    <row r="117" spans="1:9" ht="12.75">
      <c r="A117" s="30"/>
      <c r="B117" s="11"/>
      <c r="C117" s="16"/>
      <c r="D117" s="11"/>
      <c r="E117" s="11"/>
      <c r="F117" s="11"/>
      <c r="G117" s="11"/>
      <c r="H117" s="11"/>
      <c r="I117" s="11"/>
    </row>
    <row r="118" spans="1:9" ht="12.75">
      <c r="A118" s="30"/>
      <c r="B118" s="11"/>
      <c r="C118" s="16"/>
      <c r="D118" s="11"/>
      <c r="E118" s="11"/>
      <c r="F118" s="11"/>
      <c r="G118" s="11"/>
      <c r="H118" s="11"/>
      <c r="I118" s="11"/>
    </row>
    <row r="119" spans="1:9" ht="12.75">
      <c r="A119" s="30"/>
      <c r="B119" s="11"/>
      <c r="C119" s="16"/>
      <c r="D119" s="11"/>
      <c r="E119" s="11"/>
      <c r="F119" s="11"/>
      <c r="G119" s="11"/>
      <c r="H119" s="11"/>
      <c r="I119" s="11"/>
    </row>
    <row r="120" spans="1:9" ht="12.75">
      <c r="A120" s="30"/>
      <c r="B120" s="11"/>
      <c r="C120" s="16"/>
      <c r="D120" s="11"/>
      <c r="E120" s="11"/>
      <c r="F120" s="11"/>
      <c r="G120" s="11"/>
      <c r="H120" s="11"/>
      <c r="I120" s="11"/>
    </row>
    <row r="121" spans="1:9" ht="12.75">
      <c r="A121" s="30"/>
      <c r="B121" s="11"/>
      <c r="C121" s="16"/>
      <c r="D121" s="11"/>
      <c r="E121" s="11"/>
      <c r="F121" s="11"/>
      <c r="G121" s="11"/>
      <c r="H121" s="11"/>
      <c r="I121" s="11"/>
    </row>
    <row r="122" spans="1:9" ht="12.75">
      <c r="A122" s="30"/>
      <c r="B122" s="11"/>
      <c r="C122" s="16"/>
      <c r="D122" s="11"/>
      <c r="E122" s="11"/>
      <c r="F122" s="11"/>
      <c r="G122" s="11"/>
      <c r="H122" s="11"/>
      <c r="I122" s="11"/>
    </row>
    <row r="123" spans="1:9" ht="12.75">
      <c r="A123" s="30"/>
      <c r="B123" s="11"/>
      <c r="C123" s="16"/>
      <c r="D123" s="11"/>
      <c r="E123" s="11"/>
      <c r="F123" s="11"/>
      <c r="G123" s="11"/>
      <c r="H123" s="11"/>
      <c r="I123" s="11"/>
    </row>
    <row r="124" spans="1:9" ht="12.75">
      <c r="A124" s="30"/>
      <c r="B124" s="11"/>
      <c r="C124" s="16"/>
      <c r="D124" s="11"/>
      <c r="E124" s="11"/>
      <c r="F124" s="11"/>
      <c r="G124" s="11"/>
      <c r="H124" s="11"/>
      <c r="I124" s="11"/>
    </row>
    <row r="125" spans="1:9" ht="12.75">
      <c r="A125" s="30"/>
      <c r="B125" s="11"/>
      <c r="C125" s="16"/>
      <c r="D125" s="11"/>
      <c r="E125" s="11"/>
      <c r="F125" s="11"/>
      <c r="G125" s="11"/>
      <c r="H125" s="11"/>
      <c r="I125" s="11"/>
    </row>
    <row r="126" spans="1:9" ht="12.75">
      <c r="A126" s="30"/>
      <c r="B126" s="11"/>
      <c r="C126" s="16"/>
      <c r="D126" s="11"/>
      <c r="E126" s="11"/>
      <c r="F126" s="11"/>
      <c r="G126" s="11"/>
      <c r="H126" s="11"/>
      <c r="I126" s="11"/>
    </row>
    <row r="127" spans="1:9" ht="12.75">
      <c r="A127" s="30"/>
      <c r="B127" s="11"/>
      <c r="C127" s="16"/>
      <c r="D127" s="11"/>
      <c r="E127" s="11"/>
      <c r="F127" s="11"/>
      <c r="G127" s="11"/>
      <c r="H127" s="11"/>
      <c r="I127" s="11"/>
    </row>
    <row r="128" spans="1:9" ht="12.75">
      <c r="A128" s="30"/>
      <c r="B128" s="11"/>
      <c r="C128" s="16"/>
      <c r="D128" s="11"/>
      <c r="E128" s="11"/>
      <c r="F128" s="11"/>
      <c r="G128" s="11"/>
      <c r="H128" s="11"/>
      <c r="I128" s="11"/>
    </row>
    <row r="129" spans="1:9" ht="12.75">
      <c r="A129" s="30"/>
      <c r="B129" s="11"/>
      <c r="C129" s="16"/>
      <c r="D129" s="11"/>
      <c r="E129" s="11"/>
      <c r="F129" s="11"/>
      <c r="G129" s="11"/>
      <c r="H129" s="11"/>
      <c r="I129" s="11"/>
    </row>
    <row r="130" spans="1:9" ht="12.75">
      <c r="A130" s="30"/>
      <c r="B130" s="11"/>
      <c r="C130" s="16"/>
      <c r="D130" s="11"/>
      <c r="E130" s="11"/>
      <c r="F130" s="11"/>
      <c r="G130" s="11"/>
      <c r="H130" s="11"/>
      <c r="I130" s="11"/>
    </row>
    <row r="131" spans="1:9" ht="12.75">
      <c r="A131" s="30"/>
      <c r="B131" s="11"/>
      <c r="C131" s="16"/>
      <c r="D131" s="11"/>
      <c r="E131" s="11"/>
      <c r="F131" s="11"/>
      <c r="G131" s="11"/>
      <c r="H131" s="11"/>
      <c r="I131" s="11"/>
    </row>
    <row r="132" spans="1:9" ht="12.75">
      <c r="A132" s="30"/>
      <c r="B132" s="11"/>
      <c r="C132" s="16"/>
      <c r="D132" s="11"/>
      <c r="E132" s="11"/>
      <c r="F132" s="11"/>
      <c r="G132" s="11"/>
      <c r="H132" s="11"/>
      <c r="I132" s="11"/>
    </row>
    <row r="133" spans="1:9" ht="12.75">
      <c r="A133" s="30"/>
      <c r="B133" s="11"/>
      <c r="C133" s="16"/>
      <c r="D133" s="11"/>
      <c r="E133" s="11"/>
      <c r="F133" s="11"/>
      <c r="G133" s="11"/>
      <c r="H133" s="11"/>
      <c r="I133" s="11"/>
    </row>
    <row r="134" spans="1:9" ht="12.75">
      <c r="A134" s="30"/>
      <c r="B134" s="11"/>
      <c r="C134" s="16"/>
      <c r="D134" s="11"/>
      <c r="E134" s="11"/>
      <c r="F134" s="11"/>
      <c r="G134" s="11"/>
      <c r="H134" s="11"/>
      <c r="I134" s="11"/>
    </row>
    <row r="135" spans="1:9" ht="12.75">
      <c r="A135" s="30"/>
      <c r="B135" s="11"/>
      <c r="C135" s="16"/>
      <c r="D135" s="11"/>
      <c r="E135" s="11"/>
      <c r="F135" s="11"/>
      <c r="G135" s="11"/>
      <c r="H135" s="11"/>
      <c r="I135" s="11"/>
    </row>
    <row r="136" spans="1:9" ht="12.75">
      <c r="A136" s="30"/>
      <c r="B136" s="11"/>
      <c r="C136" s="16"/>
      <c r="D136" s="11"/>
      <c r="E136" s="11"/>
      <c r="F136" s="11"/>
      <c r="G136" s="11"/>
      <c r="H136" s="11"/>
      <c r="I136" s="11"/>
    </row>
    <row r="137" spans="1:9" ht="12.75">
      <c r="A137" s="30"/>
      <c r="B137" s="11"/>
      <c r="C137" s="16"/>
      <c r="D137" s="11"/>
      <c r="E137" s="11"/>
      <c r="F137" s="11"/>
      <c r="G137" s="11"/>
      <c r="H137" s="11"/>
      <c r="I137" s="11"/>
    </row>
    <row r="138" spans="1:9" ht="12.75">
      <c r="A138" s="30"/>
      <c r="B138" s="11"/>
      <c r="C138" s="16"/>
      <c r="D138" s="11"/>
      <c r="E138" s="11"/>
      <c r="F138" s="11"/>
      <c r="G138" s="11"/>
      <c r="H138" s="11"/>
      <c r="I138" s="11"/>
    </row>
    <row r="139" spans="1:9" ht="12.75">
      <c r="A139" s="30"/>
      <c r="B139" s="11"/>
      <c r="C139" s="16"/>
      <c r="D139" s="11"/>
      <c r="E139" s="11"/>
      <c r="F139" s="11"/>
      <c r="G139" s="11"/>
      <c r="H139" s="11"/>
      <c r="I139" s="11"/>
    </row>
    <row r="140" spans="1:9" ht="12.75">
      <c r="A140" s="30"/>
      <c r="B140" s="11"/>
      <c r="C140" s="16"/>
      <c r="D140" s="11"/>
      <c r="E140" s="11"/>
      <c r="F140" s="11"/>
      <c r="G140" s="11"/>
      <c r="H140" s="11"/>
      <c r="I140" s="11"/>
    </row>
    <row r="141" spans="1:9" ht="12.75">
      <c r="A141" s="30"/>
      <c r="B141" s="11"/>
      <c r="C141" s="16"/>
      <c r="D141" s="11"/>
      <c r="E141" s="11"/>
      <c r="F141" s="11"/>
      <c r="G141" s="11"/>
      <c r="H141" s="11"/>
      <c r="I141" s="11"/>
    </row>
    <row r="142" spans="1:9" ht="12.75">
      <c r="A142" s="30"/>
      <c r="B142" s="11"/>
      <c r="C142" s="16"/>
      <c r="D142" s="11"/>
      <c r="E142" s="11"/>
      <c r="F142" s="11"/>
      <c r="G142" s="11"/>
      <c r="H142" s="11"/>
      <c r="I142" s="11"/>
    </row>
    <row r="143" spans="1:9" ht="12.75">
      <c r="A143" s="30"/>
      <c r="B143" s="11"/>
      <c r="C143" s="16"/>
      <c r="D143" s="11"/>
      <c r="E143" s="11"/>
      <c r="F143" s="11"/>
      <c r="G143" s="11"/>
      <c r="H143" s="11"/>
      <c r="I143" s="11"/>
    </row>
    <row r="144" spans="1:9" ht="12.75">
      <c r="A144" s="30"/>
      <c r="B144" s="11"/>
      <c r="C144" s="16"/>
      <c r="D144" s="11"/>
      <c r="E144" s="11"/>
      <c r="F144" s="11"/>
      <c r="G144" s="11"/>
      <c r="H144" s="11"/>
      <c r="I144" s="1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Caulfield</dc:creator>
  <cp:keywords/>
  <dc:description/>
  <cp:lastModifiedBy>Mike Caulfield</cp:lastModifiedBy>
  <dcterms:created xsi:type="dcterms:W3CDTF">2008-09-08T19:03:18Z</dcterms:created>
  <dcterms:modified xsi:type="dcterms:W3CDTF">2008-09-17T18:40:00Z</dcterms:modified>
  <cp:category/>
  <cp:version/>
  <cp:contentType/>
  <cp:contentStatus/>
</cp:coreProperties>
</file>